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firstSheet="1" activeTab="5"/>
  </bookViews>
  <sheets>
    <sheet name="leány" sheetId="1" state="hidden" r:id="rId1"/>
    <sheet name="Be" sheetId="2" r:id="rId2"/>
    <sheet name="Csapat" sheetId="3" r:id="rId3"/>
    <sheet name="E. II. kcs" sheetId="4" r:id="rId4"/>
    <sheet name="E. III. kcs" sheetId="5" r:id="rId5"/>
    <sheet name="E. IV. kcs" sheetId="6" r:id="rId6"/>
  </sheets>
  <externalReferences>
    <externalReference r:id="rId9"/>
  </externalReferences>
  <definedNames>
    <definedName name="csapat1">'Be'!$A$42:$K$49</definedName>
    <definedName name="hfut">'leány'!$F$2:$H$302</definedName>
    <definedName name="kisl">'leány'!$K$2:$L$302</definedName>
    <definedName name="_xlnm.Print_Area" localSheetId="1">'Be'!$A$1:$M$260</definedName>
    <definedName name="pont">'[1]Beírás'!#REF!</definedName>
    <definedName name="rfut">'leány'!$D$2:$H$302</definedName>
    <definedName name="rrfut">'leány'!$B$2:$H$302</definedName>
    <definedName name="súly">'leány'!$J$2:$L$302</definedName>
    <definedName name="távol">'leány'!$I$2:$L$302</definedName>
  </definedNames>
  <calcPr fullCalcOnLoad="1"/>
</workbook>
</file>

<file path=xl/sharedStrings.xml><?xml version="1.0" encoding="utf-8"?>
<sst xmlns="http://schemas.openxmlformats.org/spreadsheetml/2006/main" count="675" uniqueCount="165">
  <si>
    <t>Név</t>
  </si>
  <si>
    <t>Sz.év</t>
  </si>
  <si>
    <t>Távolugrás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</si>
  <si>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</si>
  <si>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</si>
  <si>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</si>
  <si>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</si>
  <si>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</si>
  <si>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</si>
  <si>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</si>
  <si>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</si>
  <si>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801 m</t>
  </si>
  <si>
    <t>101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</si>
  <si>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</si>
  <si>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</si>
  <si>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</si>
  <si>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</si>
  <si>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</si>
  <si>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</si>
  <si>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</si>
  <si>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</si>
  <si>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</si>
  <si>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</si>
  <si>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</si>
  <si>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</si>
  <si>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</si>
  <si>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</si>
  <si>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</si>
  <si>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</si>
  <si>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</si>
  <si>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</si>
  <si>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</si>
  <si>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</si>
  <si>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</si>
  <si>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</si>
  <si>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</si>
  <si>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</si>
  <si>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</si>
  <si>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</si>
  <si>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</si>
  <si>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</si>
  <si>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</si>
  <si>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</si>
  <si>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</si>
  <si>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</si>
  <si>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</si>
  <si>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</si>
  <si>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</si>
  <si>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</si>
  <si>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</si>
  <si>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</si>
  <si>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</si>
  <si>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</si>
  <si>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</si>
  <si>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</si>
  <si>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</si>
  <si>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</si>
  <si>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</si>
  <si>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</si>
  <si>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</si>
  <si>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</si>
  <si>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</si>
  <si>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</si>
  <si>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</si>
  <si>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</si>
  <si>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</si>
  <si>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</si>
  <si>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</si>
  <si>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</si>
  <si>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</si>
  <si>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</si>
  <si>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</si>
  <si>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</si>
  <si>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</si>
  <si>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</si>
  <si>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</si>
  <si>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</si>
  <si>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</si>
  <si>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</si>
  <si>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100m</t>
  </si>
  <si>
    <t>800 m</t>
  </si>
  <si>
    <t>p</t>
  </si>
  <si>
    <t>Összp</t>
  </si>
  <si>
    <t>Szév</t>
  </si>
  <si>
    <t>Ssz</t>
  </si>
  <si>
    <t>100 m</t>
  </si>
  <si>
    <t>Kisl</t>
  </si>
  <si>
    <t>R. futás</t>
  </si>
  <si>
    <t>I-II.</t>
  </si>
  <si>
    <t>III.</t>
  </si>
  <si>
    <t>IV.</t>
  </si>
  <si>
    <t>Kcs.</t>
  </si>
  <si>
    <t>61 m</t>
  </si>
  <si>
    <t>60m</t>
  </si>
  <si>
    <t>Kis iskolák LEÁNY csapatverseny (Sorrendezés Ctrl + z )</t>
  </si>
  <si>
    <t>Kis iskolák II. korcsoport LEÁNY EGYÉNI végeredmény (Sorbarendezés Ctrl + t )</t>
  </si>
  <si>
    <t>Kis iskolák III. korcsoport LEÁNY EGYÉNI végeredmény (Sorbarendezés Ctrl + f )</t>
  </si>
  <si>
    <t>Kis iskolák IV. korcsoport LEÁNY EGYÉNI végeredmény (Sorbarendezés Ctrl + g )</t>
  </si>
  <si>
    <t>helyezés</t>
  </si>
  <si>
    <t>R. fut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</si>
  <si>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</si>
  <si>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</si>
  <si>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</si>
  <si>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</si>
  <si>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</si>
  <si>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</si>
  <si>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</si>
  <si>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</si>
  <si>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</si>
  <si>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</si>
  <si>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</si>
  <si>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</si>
  <si>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 xml:space="preserve">Kis iskolák LEÁNY egyéni és csapatversenye </t>
  </si>
  <si>
    <t>Kaposszekcsői Ált. Isk.</t>
  </si>
  <si>
    <t>Mészáros Lili</t>
  </si>
  <si>
    <t>Péter Dorina</t>
  </si>
  <si>
    <t>Martinka Nikolett</t>
  </si>
  <si>
    <t>Farkas Edina</t>
  </si>
  <si>
    <t>Törő Leila</t>
  </si>
  <si>
    <t>Esküdt Luca</t>
  </si>
  <si>
    <t>Várdomb-Alsónána Ált. Isk.</t>
  </si>
  <si>
    <t>Kiss Kata Ramóna</t>
  </si>
  <si>
    <t>Panghy Szonja</t>
  </si>
  <si>
    <t>Batánovics Fanni</t>
  </si>
  <si>
    <t>Farkas Dóra</t>
  </si>
  <si>
    <t>Radványi Angéla</t>
  </si>
  <si>
    <t>BÁI Kakasdi Tagint.</t>
  </si>
  <si>
    <t>Dani Vanda</t>
  </si>
  <si>
    <t>Budai Georgina</t>
  </si>
  <si>
    <t>Pálfa</t>
  </si>
  <si>
    <t>Baktai Ilona</t>
  </si>
  <si>
    <t>Lakó Csenge</t>
  </si>
  <si>
    <t>Kófiás Míra</t>
  </si>
  <si>
    <t>Szitkovits Vivien</t>
  </si>
  <si>
    <t>Debreceni Imola</t>
  </si>
  <si>
    <t>Pilisi Dóra</t>
  </si>
  <si>
    <t>Mórágyi Ált. Isk.</t>
  </si>
  <si>
    <t>Balogh Edina</t>
  </si>
  <si>
    <t>Csipak Gréta</t>
  </si>
  <si>
    <t>Komiáti Dalma</t>
  </si>
  <si>
    <t>Morvai Zsóka</t>
  </si>
  <si>
    <t>Csóti Viktória</t>
  </si>
  <si>
    <t>Flóris Beatrix</t>
  </si>
  <si>
    <t>Kölesdi Béri Balogh Ádám Ált. Isk.</t>
  </si>
  <si>
    <t>Deli Lia Antónia</t>
  </si>
  <si>
    <t>Schwarcz Emma</t>
  </si>
  <si>
    <t>Bán Dzsenifer Réka</t>
  </si>
  <si>
    <t>Erdei Rebeka Dorina</t>
  </si>
  <si>
    <t>Melykó Melinda Melissza</t>
  </si>
  <si>
    <t>Potyondi Luca</t>
  </si>
  <si>
    <t>Csiszer Dalma</t>
  </si>
  <si>
    <t>Vass Mia</t>
  </si>
  <si>
    <t>Schell Odett</t>
  </si>
  <si>
    <t>Tóth Amanda Ilona</t>
  </si>
  <si>
    <t>Schell Dorina</t>
  </si>
  <si>
    <t>Tóth Melissza Anita</t>
  </si>
  <si>
    <t>Erb Zsüliett</t>
  </si>
  <si>
    <t>Radványi Luca</t>
  </si>
  <si>
    <t>Katona Katinka</t>
  </si>
  <si>
    <t>Baranyi Boglárka</t>
  </si>
  <si>
    <t>Derventics Dzsenifer</t>
  </si>
  <si>
    <t>Erb Letícia</t>
  </si>
  <si>
    <t>Őcsényi Perczel M. Ált. Isk.</t>
  </si>
  <si>
    <t>Teveli Ált. Isk.</t>
  </si>
  <si>
    <t>Kolozsvári-Hilcz Kitti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</si>
</sst>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45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name val="Arial CE"/>
      <family val="0"/>
    </font>
    <font>
      <sz val="8"/>
      <name val="Times New Roman CE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 CE"/>
      <family val="0"/>
    </font>
    <font>
      <b/>
      <sz val="9"/>
      <color indexed="8"/>
      <name val="Calibri"/>
      <family val="2"/>
    </font>
    <font>
      <b/>
      <sz val="8"/>
      <color indexed="56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56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17"/>
      <name val="Calibri"/>
      <family val="2"/>
    </font>
    <font>
      <b/>
      <sz val="12"/>
      <color indexed="17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/>
      <bottom style="thick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/>
      <top style="thick"/>
      <bottom style="thin"/>
    </border>
    <border>
      <left/>
      <right style="medium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5" fillId="3" borderId="0" applyNumberFormat="0" applyBorder="0" applyAlignment="0" applyProtection="0"/>
    <xf numFmtId="0" fontId="39" fillId="20" borderId="1" applyNumberFormat="0" applyAlignment="0" applyProtection="0"/>
    <xf numFmtId="0" fontId="41" fillId="21" borderId="2" applyNumberFormat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36" fillId="22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54" applyNumberFormat="1" applyFont="1" applyFill="1">
      <alignment/>
      <protection/>
    </xf>
    <xf numFmtId="164" fontId="4" fillId="0" borderId="0" xfId="54" applyNumberFormat="1" applyFont="1" applyFill="1">
      <alignment/>
      <protection/>
    </xf>
    <xf numFmtId="2" fontId="4" fillId="0" borderId="0" xfId="54" applyNumberFormat="1" applyFont="1" applyFill="1">
      <alignment/>
      <protection/>
    </xf>
    <xf numFmtId="0" fontId="5" fillId="0" borderId="0" xfId="53">
      <alignment/>
      <protection/>
    </xf>
    <xf numFmtId="0" fontId="6" fillId="0" borderId="10" xfId="54" applyNumberFormat="1" applyFont="1" applyFill="1" applyBorder="1" applyAlignment="1">
      <alignment horizontal="right"/>
      <protection/>
    </xf>
    <xf numFmtId="0" fontId="6" fillId="0" borderId="10" xfId="53" applyNumberFormat="1" applyFont="1" applyFill="1" applyBorder="1" applyAlignment="1">
      <alignment horizontal="right"/>
      <protection/>
    </xf>
    <xf numFmtId="1" fontId="6" fillId="0" borderId="10" xfId="53" applyNumberFormat="1" applyFont="1" applyFill="1" applyBorder="1" applyAlignment="1">
      <alignment horizontal="right"/>
      <protection/>
    </xf>
    <xf numFmtId="0" fontId="7" fillId="0" borderId="10" xfId="54" applyNumberFormat="1" applyFont="1" applyFill="1" applyBorder="1" applyAlignment="1">
      <alignment horizontal="right"/>
      <protection/>
    </xf>
    <xf numFmtId="164" fontId="7" fillId="0" borderId="10" xfId="53" applyNumberFormat="1" applyFont="1" applyFill="1" applyBorder="1">
      <alignment/>
      <protection/>
    </xf>
    <xf numFmtId="165" fontId="4" fillId="0" borderId="0" xfId="54" applyNumberFormat="1" applyFont="1" applyFill="1">
      <alignment/>
      <protection/>
    </xf>
    <xf numFmtId="2" fontId="7" fillId="0" borderId="10" xfId="53" applyNumberFormat="1" applyFont="1" applyFill="1" applyBorder="1">
      <alignment/>
      <protection/>
    </xf>
    <xf numFmtId="166" fontId="7" fillId="0" borderId="10" xfId="54" applyNumberFormat="1" applyFont="1" applyFill="1" applyBorder="1" applyAlignment="1">
      <alignment horizontal="right"/>
      <protection/>
    </xf>
    <xf numFmtId="0" fontId="7" fillId="0" borderId="10" xfId="54" applyNumberFormat="1" applyFont="1" applyFill="1" applyBorder="1" applyAlignment="1">
      <alignment horizontal="right"/>
      <protection/>
    </xf>
    <xf numFmtId="4" fontId="7" fillId="0" borderId="10" xfId="53" applyNumberFormat="1" applyFont="1" applyFill="1" applyBorder="1" applyAlignment="1">
      <alignment horizontal="right"/>
      <protection/>
    </xf>
    <xf numFmtId="1" fontId="7" fillId="0" borderId="10" xfId="53" applyNumberFormat="1" applyFont="1" applyFill="1" applyBorder="1" applyAlignment="1">
      <alignment horizontal="right"/>
      <protection/>
    </xf>
    <xf numFmtId="0" fontId="6" fillId="0" borderId="10" xfId="54" applyNumberFormat="1" applyFont="1" applyFill="1" applyBorder="1" applyAlignment="1">
      <alignment horizontal="right"/>
      <protection/>
    </xf>
    <xf numFmtId="2" fontId="6" fillId="0" borderId="10" xfId="53" applyNumberFormat="1" applyFont="1" applyFill="1" applyBorder="1">
      <alignment/>
      <protection/>
    </xf>
    <xf numFmtId="1" fontId="6" fillId="0" borderId="10" xfId="53" applyNumberFormat="1" applyFont="1" applyFill="1" applyBorder="1">
      <alignment/>
      <protection/>
    </xf>
    <xf numFmtId="164" fontId="6" fillId="0" borderId="10" xfId="53" applyNumberFormat="1" applyFont="1" applyFill="1" applyBorder="1">
      <alignment/>
      <protection/>
    </xf>
    <xf numFmtId="1" fontId="7" fillId="0" borderId="10" xfId="53" applyNumberFormat="1" applyFont="1" applyFill="1" applyBorder="1">
      <alignment/>
      <protection/>
    </xf>
    <xf numFmtId="164" fontId="7" fillId="0" borderId="10" xfId="53" applyNumberFormat="1" applyFont="1" applyFill="1" applyBorder="1" applyAlignment="1">
      <alignment horizontal="right"/>
      <protection/>
    </xf>
    <xf numFmtId="2" fontId="7" fillId="0" borderId="10" xfId="53" applyNumberFormat="1" applyFont="1" applyFill="1" applyBorder="1" applyAlignment="1">
      <alignment horizontal="right"/>
      <protection/>
    </xf>
    <xf numFmtId="164" fontId="6" fillId="0" borderId="10" xfId="53" applyNumberFormat="1" applyFont="1" applyFill="1" applyBorder="1" applyAlignment="1">
      <alignment horizontal="right"/>
      <protection/>
    </xf>
    <xf numFmtId="49" fontId="6" fillId="0" borderId="10" xfId="54" applyNumberFormat="1" applyFont="1" applyFill="1" applyBorder="1" applyAlignment="1">
      <alignment horizontal="right"/>
      <protection/>
    </xf>
    <xf numFmtId="1" fontId="6" fillId="0" borderId="10" xfId="54" applyNumberFormat="1" applyFont="1" applyFill="1" applyBorder="1" applyAlignment="1">
      <alignment horizontal="right"/>
      <protection/>
    </xf>
    <xf numFmtId="2" fontId="8" fillId="0" borderId="0" xfId="54" applyNumberFormat="1" applyFont="1" applyFill="1" applyAlignment="1">
      <alignment horizontal="center"/>
      <protection/>
    </xf>
    <xf numFmtId="2" fontId="6" fillId="0" borderId="10" xfId="54" applyNumberFormat="1" applyFont="1" applyFill="1" applyBorder="1" applyAlignment="1">
      <alignment horizontal="right"/>
      <protection/>
    </xf>
    <xf numFmtId="167" fontId="11" fillId="0" borderId="11" xfId="0" applyNumberFormat="1" applyFont="1" applyBorder="1" applyAlignment="1">
      <alignment horizontal="right" vertical="center"/>
    </xf>
    <xf numFmtId="0" fontId="10" fillId="0" borderId="12" xfId="0" applyFont="1" applyFill="1" applyBorder="1" applyAlignment="1">
      <alignment horizontal="center"/>
    </xf>
    <xf numFmtId="167" fontId="11" fillId="0" borderId="12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169" fontId="22" fillId="0" borderId="17" xfId="0" applyNumberFormat="1" applyFont="1" applyBorder="1" applyAlignment="1">
      <alignment/>
    </xf>
    <xf numFmtId="169" fontId="22" fillId="0" borderId="18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8" fontId="0" fillId="0" borderId="20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3" borderId="17" xfId="0" applyNumberFormat="1" applyFont="1" applyFill="1" applyBorder="1" applyAlignment="1" applyProtection="1">
      <alignment horizontal="center" vertical="top"/>
      <protection locked="0"/>
    </xf>
    <xf numFmtId="2" fontId="1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21" xfId="0" applyFill="1" applyBorder="1" applyAlignment="1" applyProtection="1">
      <alignment/>
      <protection locked="0"/>
    </xf>
    <xf numFmtId="2" fontId="1" fillId="3" borderId="12" xfId="0" applyNumberFormat="1" applyFont="1" applyFill="1" applyBorder="1" applyAlignment="1" applyProtection="1">
      <alignment horizontal="center" vertical="top"/>
      <protection locked="0"/>
    </xf>
    <xf numFmtId="0" fontId="0" fillId="3" borderId="22" xfId="0" applyFill="1" applyBorder="1" applyAlignment="1" applyProtection="1">
      <alignment/>
      <protection locked="0"/>
    </xf>
    <xf numFmtId="2" fontId="0" fillId="3" borderId="13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25" fillId="20" borderId="0" xfId="0" applyFont="1" applyFill="1" applyAlignment="1">
      <alignment horizontal="center" vertical="center"/>
    </xf>
    <xf numFmtId="0" fontId="13" fillId="2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center" vertical="top"/>
    </xf>
    <xf numFmtId="167" fontId="18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3" borderId="23" xfId="0" applyFill="1" applyBorder="1" applyAlignment="1" applyProtection="1">
      <alignment horizontal="left"/>
      <protection locked="0"/>
    </xf>
    <xf numFmtId="0" fontId="19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right" vertical="center"/>
    </xf>
    <xf numFmtId="0" fontId="13" fillId="20" borderId="24" xfId="0" applyFont="1" applyFill="1" applyBorder="1" applyAlignment="1">
      <alignment horizontal="right" vertical="center"/>
    </xf>
    <xf numFmtId="0" fontId="0" fillId="0" borderId="24" xfId="0" applyFill="1" applyBorder="1" applyAlignment="1">
      <alignment/>
    </xf>
    <xf numFmtId="0" fontId="13" fillId="20" borderId="25" xfId="0" applyFont="1" applyFill="1" applyBorder="1" applyAlignment="1">
      <alignment horizontal="center"/>
    </xf>
    <xf numFmtId="0" fontId="20" fillId="0" borderId="25" xfId="0" applyFont="1" applyFill="1" applyBorder="1" applyAlignment="1">
      <alignment vertical="top" wrapText="1"/>
    </xf>
    <xf numFmtId="167" fontId="21" fillId="0" borderId="25" xfId="0" applyNumberFormat="1" applyFont="1" applyFill="1" applyBorder="1" applyAlignment="1">
      <alignment vertical="center"/>
    </xf>
    <xf numFmtId="0" fontId="26" fillId="0" borderId="25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 wrapText="1"/>
    </xf>
    <xf numFmtId="0" fontId="27" fillId="0" borderId="25" xfId="0" applyFont="1" applyBorder="1" applyAlignment="1">
      <alignment horizontal="center" vertical="center"/>
    </xf>
    <xf numFmtId="0" fontId="27" fillId="20" borderId="25" xfId="0" applyFont="1" applyFill="1" applyBorder="1" applyAlignment="1">
      <alignment horizontal="center" vertical="center"/>
    </xf>
    <xf numFmtId="0" fontId="28" fillId="3" borderId="17" xfId="0" applyFont="1" applyFill="1" applyBorder="1" applyAlignment="1" applyProtection="1">
      <alignment horizontal="center" vertical="center"/>
      <protection locked="0"/>
    </xf>
    <xf numFmtId="0" fontId="4" fillId="0" borderId="0" xfId="54" applyNumberFormat="1" applyFont="1" applyFill="1">
      <alignment/>
      <protection/>
    </xf>
    <xf numFmtId="2" fontId="1" fillId="3" borderId="13" xfId="0" applyNumberFormat="1" applyFont="1" applyFill="1" applyBorder="1" applyAlignment="1" applyProtection="1">
      <alignment horizontal="center" vertical="top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167" fontId="11" fillId="0" borderId="13" xfId="0" applyNumberFormat="1" applyFont="1" applyBorder="1" applyAlignment="1">
      <alignment horizontal="right" vertical="center"/>
    </xf>
    <xf numFmtId="169" fontId="22" fillId="0" borderId="13" xfId="0" applyNumberFormat="1" applyFont="1" applyBorder="1" applyAlignment="1">
      <alignment/>
    </xf>
    <xf numFmtId="0" fontId="0" fillId="3" borderId="26" xfId="0" applyFill="1" applyBorder="1" applyAlignment="1" applyProtection="1">
      <alignment/>
      <protection locked="0"/>
    </xf>
    <xf numFmtId="2" fontId="1" fillId="3" borderId="27" xfId="0" applyNumberFormat="1" applyFont="1" applyFill="1" applyBorder="1" applyAlignment="1" applyProtection="1">
      <alignment horizontal="center" vertical="top"/>
      <protection locked="0"/>
    </xf>
    <xf numFmtId="0" fontId="10" fillId="0" borderId="27" xfId="0" applyFont="1" applyFill="1" applyBorder="1" applyAlignment="1">
      <alignment horizontal="center"/>
    </xf>
    <xf numFmtId="2" fontId="0" fillId="3" borderId="27" xfId="0" applyNumberFormat="1" applyFill="1" applyBorder="1" applyAlignment="1" applyProtection="1">
      <alignment horizontal="center" vertical="top"/>
      <protection locked="0"/>
    </xf>
    <xf numFmtId="167" fontId="11" fillId="0" borderId="27" xfId="0" applyNumberFormat="1" applyFont="1" applyBorder="1" applyAlignment="1">
      <alignment horizontal="right" vertical="center"/>
    </xf>
    <xf numFmtId="169" fontId="22" fillId="0" borderId="28" xfId="0" applyNumberFormat="1" applyFont="1" applyBorder="1" applyAlignment="1">
      <alignment/>
    </xf>
    <xf numFmtId="2" fontId="0" fillId="3" borderId="27" xfId="0" applyNumberFormat="1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/>
      <protection locked="0"/>
    </xf>
    <xf numFmtId="2" fontId="1" fillId="3" borderId="30" xfId="0" applyNumberFormat="1" applyFont="1" applyFill="1" applyBorder="1" applyAlignment="1" applyProtection="1">
      <alignment horizontal="center" vertical="top"/>
      <protection locked="0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2" fontId="0" fillId="3" borderId="30" xfId="0" applyNumberFormat="1" applyFill="1" applyBorder="1" applyAlignment="1" applyProtection="1">
      <alignment horizontal="center" vertical="top"/>
      <protection locked="0"/>
    </xf>
    <xf numFmtId="167" fontId="11" fillId="0" borderId="30" xfId="0" applyNumberFormat="1" applyFont="1" applyBorder="1" applyAlignment="1">
      <alignment horizontal="right" vertical="center"/>
    </xf>
    <xf numFmtId="0" fontId="0" fillId="3" borderId="32" xfId="0" applyFill="1" applyBorder="1" applyAlignment="1" applyProtection="1">
      <alignment/>
      <protection locked="0"/>
    </xf>
    <xf numFmtId="0" fontId="0" fillId="3" borderId="25" xfId="0" applyFill="1" applyBorder="1" applyAlignment="1" applyProtection="1">
      <alignment horizontal="left"/>
      <protection locked="0"/>
    </xf>
    <xf numFmtId="2" fontId="1" fillId="3" borderId="33" xfId="0" applyNumberFormat="1" applyFont="1" applyFill="1" applyBorder="1" applyAlignment="1" applyProtection="1">
      <alignment horizontal="center" vertical="top"/>
      <protection locked="0"/>
    </xf>
    <xf numFmtId="0" fontId="10" fillId="0" borderId="33" xfId="0" applyFont="1" applyFill="1" applyBorder="1" applyAlignment="1">
      <alignment horizontal="center"/>
    </xf>
    <xf numFmtId="2" fontId="0" fillId="3" borderId="33" xfId="0" applyNumberFormat="1" applyFill="1" applyBorder="1" applyAlignment="1" applyProtection="1">
      <alignment horizontal="center"/>
      <protection locked="0"/>
    </xf>
    <xf numFmtId="167" fontId="11" fillId="0" borderId="33" xfId="0" applyNumberFormat="1" applyFont="1" applyBorder="1" applyAlignment="1">
      <alignment horizontal="right" vertical="center"/>
    </xf>
    <xf numFmtId="0" fontId="10" fillId="0" borderId="3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8" fillId="3" borderId="33" xfId="0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top"/>
      <protection locked="0"/>
    </xf>
    <xf numFmtId="0" fontId="13" fillId="0" borderId="11" xfId="0" applyFont="1" applyBorder="1" applyAlignment="1">
      <alignment horizontal="right" vertical="center"/>
    </xf>
    <xf numFmtId="0" fontId="13" fillId="20" borderId="11" xfId="0" applyFont="1" applyFill="1" applyBorder="1" applyAlignment="1">
      <alignment horizontal="right" vertical="center"/>
    </xf>
    <xf numFmtId="0" fontId="28" fillId="3" borderId="12" xfId="0" applyFont="1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/>
      <protection locked="0"/>
    </xf>
    <xf numFmtId="0" fontId="28" fillId="3" borderId="17" xfId="0" applyFont="1" applyFill="1" applyBorder="1" applyAlignment="1" applyProtection="1">
      <alignment horizontal="center" vertical="center"/>
      <protection/>
    </xf>
    <xf numFmtId="0" fontId="28" fillId="3" borderId="27" xfId="0" applyFont="1" applyFill="1" applyBorder="1" applyAlignment="1" applyProtection="1">
      <alignment horizontal="center" vertical="center"/>
      <protection/>
    </xf>
    <xf numFmtId="0" fontId="28" fillId="3" borderId="13" xfId="0" applyFont="1" applyFill="1" applyBorder="1" applyAlignment="1" applyProtection="1">
      <alignment horizontal="center"/>
      <protection/>
    </xf>
    <xf numFmtId="0" fontId="28" fillId="3" borderId="27" xfId="0" applyFont="1" applyFill="1" applyBorder="1" applyAlignment="1" applyProtection="1">
      <alignment horizontal="center"/>
      <protection/>
    </xf>
    <xf numFmtId="0" fontId="28" fillId="3" borderId="12" xfId="0" applyFont="1" applyFill="1" applyBorder="1" applyAlignment="1" applyProtection="1">
      <alignment horizontal="center"/>
      <protection/>
    </xf>
    <xf numFmtId="0" fontId="9" fillId="0" borderId="15" xfId="0" applyFont="1" applyBorder="1" applyAlignment="1">
      <alignment horizontal="center" vertical="center"/>
    </xf>
    <xf numFmtId="0" fontId="1" fillId="3" borderId="36" xfId="0" applyFont="1" applyFill="1" applyBorder="1" applyAlignment="1" applyProtection="1">
      <alignment/>
      <protection locked="0"/>
    </xf>
    <xf numFmtId="2" fontId="1" fillId="3" borderId="17" xfId="0" applyNumberFormat="1" applyFont="1" applyFill="1" applyBorder="1" applyAlignment="1" applyProtection="1">
      <alignment horizontal="center" vertical="top"/>
      <protection locked="0"/>
    </xf>
    <xf numFmtId="0" fontId="10" fillId="0" borderId="17" xfId="0" applyFont="1" applyBorder="1" applyAlignment="1">
      <alignment horizontal="center"/>
    </xf>
    <xf numFmtId="167" fontId="11" fillId="0" borderId="17" xfId="0" applyNumberFormat="1" applyFont="1" applyBorder="1" applyAlignment="1">
      <alignment horizontal="right" vertical="center"/>
    </xf>
    <xf numFmtId="0" fontId="0" fillId="3" borderId="37" xfId="0" applyFill="1" applyBorder="1" applyAlignment="1" applyProtection="1">
      <alignment/>
      <protection locked="0"/>
    </xf>
    <xf numFmtId="2" fontId="1" fillId="3" borderId="11" xfId="0" applyNumberFormat="1" applyFont="1" applyFill="1" applyBorder="1" applyAlignment="1" applyProtection="1">
      <alignment horizontal="center" vertical="top"/>
      <protection locked="0"/>
    </xf>
    <xf numFmtId="0" fontId="10" fillId="0" borderId="11" xfId="0" applyFont="1" applyBorder="1" applyAlignment="1">
      <alignment horizontal="center"/>
    </xf>
    <xf numFmtId="2" fontId="0" fillId="3" borderId="11" xfId="0" applyNumberFormat="1" applyFill="1" applyBorder="1" applyAlignment="1" applyProtection="1">
      <alignment horizontal="center" vertical="top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8" fillId="3" borderId="11" xfId="0" applyFont="1" applyFill="1" applyBorder="1" applyAlignment="1" applyProtection="1">
      <alignment horizontal="center" vertical="center"/>
      <protection/>
    </xf>
    <xf numFmtId="0" fontId="0" fillId="3" borderId="38" xfId="0" applyFill="1" applyBorder="1" applyAlignment="1" applyProtection="1">
      <alignment horizontal="left"/>
      <protection locked="0"/>
    </xf>
    <xf numFmtId="0" fontId="28" fillId="3" borderId="13" xfId="0" applyFont="1" applyFill="1" applyBorder="1" applyAlignment="1" applyProtection="1">
      <alignment horizontal="center" vertical="center"/>
      <protection/>
    </xf>
    <xf numFmtId="0" fontId="10" fillId="0" borderId="39" xfId="0" applyFont="1" applyBorder="1" applyAlignment="1">
      <alignment horizontal="center"/>
    </xf>
    <xf numFmtId="2" fontId="1" fillId="3" borderId="13" xfId="0" applyNumberFormat="1" applyFont="1" applyFill="1" applyBorder="1" applyAlignment="1" applyProtection="1">
      <alignment horizontal="center" vertical="top"/>
      <protection locked="0"/>
    </xf>
    <xf numFmtId="0" fontId="10" fillId="0" borderId="13" xfId="0" applyFont="1" applyBorder="1" applyAlignment="1">
      <alignment horizontal="center"/>
    </xf>
    <xf numFmtId="0" fontId="0" fillId="3" borderId="40" xfId="0" applyFill="1" applyBorder="1" applyAlignment="1" applyProtection="1">
      <alignment/>
      <protection locked="0"/>
    </xf>
    <xf numFmtId="0" fontId="28" fillId="3" borderId="41" xfId="0" applyFont="1" applyFill="1" applyBorder="1" applyAlignment="1" applyProtection="1">
      <alignment horizontal="center" vertical="center"/>
      <protection/>
    </xf>
    <xf numFmtId="2" fontId="1" fillId="3" borderId="41" xfId="0" applyNumberFormat="1" applyFont="1" applyFill="1" applyBorder="1" applyAlignment="1" applyProtection="1">
      <alignment horizontal="center" vertical="top"/>
      <protection locked="0"/>
    </xf>
    <xf numFmtId="0" fontId="10" fillId="0" borderId="41" xfId="0" applyFont="1" applyBorder="1" applyAlignment="1">
      <alignment horizontal="center"/>
    </xf>
    <xf numFmtId="2" fontId="0" fillId="3" borderId="41" xfId="0" applyNumberFormat="1" applyFill="1" applyBorder="1" applyAlignment="1" applyProtection="1">
      <alignment horizontal="center"/>
      <protection locked="0"/>
    </xf>
    <xf numFmtId="167" fontId="11" fillId="0" borderId="41" xfId="0" applyNumberFormat="1" applyFont="1" applyBorder="1" applyAlignment="1">
      <alignment horizontal="right" vertical="center"/>
    </xf>
    <xf numFmtId="0" fontId="28" fillId="3" borderId="41" xfId="0" applyFont="1" applyFill="1" applyBorder="1" applyAlignment="1" applyProtection="1">
      <alignment horizontal="center"/>
      <protection/>
    </xf>
    <xf numFmtId="0" fontId="28" fillId="3" borderId="11" xfId="0" applyFont="1" applyFill="1" applyBorder="1" applyAlignment="1" applyProtection="1">
      <alignment horizontal="center" vertical="center"/>
      <protection locked="0"/>
    </xf>
    <xf numFmtId="0" fontId="28" fillId="3" borderId="30" xfId="0" applyFont="1" applyFill="1" applyBorder="1" applyAlignment="1" applyProtection="1">
      <alignment horizontal="center" vertical="center"/>
      <protection locked="0"/>
    </xf>
    <xf numFmtId="0" fontId="28" fillId="3" borderId="42" xfId="0" applyFont="1" applyFill="1" applyBorder="1" applyAlignment="1" applyProtection="1">
      <alignment horizontal="center" vertical="center"/>
      <protection locked="0"/>
    </xf>
    <xf numFmtId="0" fontId="28" fillId="3" borderId="43" xfId="0" applyFont="1" applyFill="1" applyBorder="1" applyAlignment="1" applyProtection="1">
      <alignment horizontal="center"/>
      <protection/>
    </xf>
    <xf numFmtId="2" fontId="1" fillId="3" borderId="43" xfId="0" applyNumberFormat="1" applyFont="1" applyFill="1" applyBorder="1" applyAlignment="1" applyProtection="1">
      <alignment horizontal="center" vertical="top"/>
      <protection locked="0"/>
    </xf>
    <xf numFmtId="0" fontId="10" fillId="0" borderId="43" xfId="0" applyFont="1" applyBorder="1" applyAlignment="1">
      <alignment horizontal="center"/>
    </xf>
    <xf numFmtId="2" fontId="0" fillId="3" borderId="43" xfId="0" applyNumberFormat="1" applyFill="1" applyBorder="1" applyAlignment="1" applyProtection="1">
      <alignment horizontal="center"/>
      <protection locked="0"/>
    </xf>
    <xf numFmtId="167" fontId="11" fillId="0" borderId="43" xfId="0" applyNumberFormat="1" applyFont="1" applyBorder="1" applyAlignment="1">
      <alignment horizontal="right" vertical="center"/>
    </xf>
    <xf numFmtId="0" fontId="28" fillId="3" borderId="11" xfId="0" applyFont="1" applyFill="1" applyBorder="1" applyAlignment="1" applyProtection="1">
      <alignment horizontal="center"/>
      <protection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0" fontId="28" fillId="3" borderId="31" xfId="0" applyFont="1" applyFill="1" applyBorder="1" applyAlignment="1" applyProtection="1">
      <alignment horizontal="center"/>
      <protection/>
    </xf>
    <xf numFmtId="2" fontId="1" fillId="3" borderId="31" xfId="0" applyNumberFormat="1" applyFont="1" applyFill="1" applyBorder="1" applyAlignment="1" applyProtection="1">
      <alignment horizontal="center" vertical="top"/>
      <protection locked="0"/>
    </xf>
    <xf numFmtId="0" fontId="10" fillId="0" borderId="31" xfId="0" applyFont="1" applyBorder="1" applyAlignment="1">
      <alignment horizontal="center"/>
    </xf>
    <xf numFmtId="2" fontId="0" fillId="3" borderId="31" xfId="0" applyNumberFormat="1" applyFill="1" applyBorder="1" applyAlignment="1" applyProtection="1">
      <alignment horizontal="center"/>
      <protection locked="0"/>
    </xf>
    <xf numFmtId="167" fontId="11" fillId="0" borderId="31" xfId="0" applyNumberFormat="1" applyFont="1" applyBorder="1" applyAlignment="1">
      <alignment horizontal="right" vertical="center"/>
    </xf>
    <xf numFmtId="0" fontId="28" fillId="3" borderId="41" xfId="0" applyFont="1" applyFill="1" applyBorder="1" applyAlignment="1" applyProtection="1">
      <alignment horizontal="center" vertical="center"/>
      <protection locked="0"/>
    </xf>
    <xf numFmtId="169" fontId="22" fillId="0" borderId="44" xfId="0" applyNumberFormat="1" applyFont="1" applyBorder="1" applyAlignment="1">
      <alignment/>
    </xf>
    <xf numFmtId="169" fontId="22" fillId="0" borderId="45" xfId="0" applyNumberFormat="1" applyFont="1" applyBorder="1" applyAlignment="1">
      <alignment/>
    </xf>
    <xf numFmtId="169" fontId="22" fillId="0" borderId="46" xfId="0" applyNumberFormat="1" applyFont="1" applyBorder="1" applyAlignment="1">
      <alignment/>
    </xf>
    <xf numFmtId="0" fontId="2" fillId="3" borderId="47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/>
    </xf>
    <xf numFmtId="169" fontId="22" fillId="0" borderId="48" xfId="0" applyNumberFormat="1" applyFont="1" applyBorder="1" applyAlignment="1">
      <alignment/>
    </xf>
    <xf numFmtId="169" fontId="22" fillId="0" borderId="49" xfId="0" applyNumberFormat="1" applyFont="1" applyBorder="1" applyAlignment="1">
      <alignment/>
    </xf>
    <xf numFmtId="0" fontId="15" fillId="0" borderId="50" xfId="0" applyFont="1" applyFill="1" applyBorder="1" applyAlignment="1">
      <alignment/>
    </xf>
    <xf numFmtId="0" fontId="17" fillId="0" borderId="50" xfId="0" applyFont="1" applyFill="1" applyBorder="1" applyAlignment="1">
      <alignment horizontal="center" vertical="center"/>
    </xf>
    <xf numFmtId="2" fontId="24" fillId="0" borderId="50" xfId="0" applyNumberFormat="1" applyFont="1" applyFill="1" applyBorder="1" applyAlignment="1">
      <alignment horizontal="center" vertical="top"/>
    </xf>
    <xf numFmtId="0" fontId="16" fillId="0" borderId="50" xfId="0" applyFont="1" applyFill="1" applyBorder="1" applyAlignment="1">
      <alignment horizontal="right"/>
    </xf>
    <xf numFmtId="2" fontId="14" fillId="0" borderId="50" xfId="0" applyNumberFormat="1" applyFont="1" applyFill="1" applyBorder="1" applyAlignment="1">
      <alignment horizontal="center" vertical="top"/>
    </xf>
    <xf numFmtId="167" fontId="18" fillId="0" borderId="50" xfId="0" applyNumberFormat="1" applyFont="1" applyFill="1" applyBorder="1" applyAlignment="1">
      <alignment horizontal="right" vertical="center"/>
    </xf>
    <xf numFmtId="0" fontId="0" fillId="0" borderId="50" xfId="0" applyFill="1" applyBorder="1" applyAlignment="1">
      <alignment/>
    </xf>
    <xf numFmtId="0" fontId="19" fillId="0" borderId="50" xfId="0" applyFont="1" applyFill="1" applyBorder="1" applyAlignment="1">
      <alignment vertical="top" wrapText="1"/>
    </xf>
    <xf numFmtId="0" fontId="15" fillId="0" borderId="45" xfId="0" applyFont="1" applyFill="1" applyBorder="1" applyAlignment="1">
      <alignment/>
    </xf>
    <xf numFmtId="0" fontId="28" fillId="3" borderId="34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0" fontId="23" fillId="0" borderId="51" xfId="0" applyNumberFormat="1" applyFont="1" applyBorder="1" applyAlignment="1">
      <alignment horizontal="center" vertical="center"/>
    </xf>
    <xf numFmtId="170" fontId="23" fillId="0" borderId="52" xfId="0" applyNumberFormat="1" applyFont="1" applyBorder="1" applyAlignment="1">
      <alignment horizontal="center" vertical="center"/>
    </xf>
    <xf numFmtId="170" fontId="23" fillId="0" borderId="53" xfId="0" applyNumberFormat="1" applyFont="1" applyBorder="1" applyAlignment="1">
      <alignment horizontal="center" vertical="center"/>
    </xf>
    <xf numFmtId="170" fontId="23" fillId="0" borderId="54" xfId="0" applyNumberFormat="1" applyFont="1" applyBorder="1" applyAlignment="1">
      <alignment horizontal="center" vertical="center"/>
    </xf>
    <xf numFmtId="167" fontId="11" fillId="0" borderId="53" xfId="0" applyNumberFormat="1" applyFont="1" applyFill="1" applyBorder="1" applyAlignment="1">
      <alignment horizontal="center" vertical="center"/>
    </xf>
    <xf numFmtId="167" fontId="11" fillId="0" borderId="54" xfId="0" applyNumberFormat="1" applyFont="1" applyFill="1" applyBorder="1" applyAlignment="1">
      <alignment horizontal="center" vertical="center"/>
    </xf>
    <xf numFmtId="167" fontId="12" fillId="0" borderId="51" xfId="0" applyNumberFormat="1" applyFont="1" applyBorder="1" applyAlignment="1">
      <alignment horizontal="center" vertical="center"/>
    </xf>
    <xf numFmtId="167" fontId="12" fillId="0" borderId="52" xfId="0" applyNumberFormat="1" applyFont="1" applyBorder="1" applyAlignment="1">
      <alignment horizontal="center" vertical="center"/>
    </xf>
    <xf numFmtId="167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0" fontId="0" fillId="3" borderId="55" xfId="0" applyFill="1" applyBorder="1" applyAlignment="1" applyProtection="1">
      <alignment horizontal="left"/>
      <protection locked="0"/>
    </xf>
    <xf numFmtId="0" fontId="0" fillId="3" borderId="39" xfId="0" applyFill="1" applyBorder="1" applyAlignment="1" applyProtection="1">
      <alignment horizontal="left"/>
      <protection locked="0"/>
    </xf>
    <xf numFmtId="0" fontId="0" fillId="3" borderId="56" xfId="0" applyFill="1" applyBorder="1" applyAlignment="1" applyProtection="1">
      <alignment horizontal="left"/>
      <protection locked="0"/>
    </xf>
    <xf numFmtId="167" fontId="11" fillId="0" borderId="53" xfId="0" applyNumberFormat="1" applyFont="1" applyBorder="1" applyAlignment="1">
      <alignment horizontal="center" vertical="center"/>
    </xf>
    <xf numFmtId="167" fontId="11" fillId="0" borderId="54" xfId="0" applyNumberFormat="1" applyFont="1" applyBorder="1" applyAlignment="1">
      <alignment horizontal="center" vertical="center"/>
    </xf>
    <xf numFmtId="0" fontId="2" fillId="3" borderId="57" xfId="0" applyFont="1" applyFill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3" borderId="59" xfId="0" applyFont="1" applyFill="1" applyBorder="1" applyAlignment="1" applyProtection="1">
      <alignment horizontal="left" vertical="top" wrapText="1"/>
      <protection locked="0"/>
    </xf>
    <xf numFmtId="0" fontId="2" fillId="3" borderId="60" xfId="0" applyFont="1" applyFill="1" applyBorder="1" applyAlignment="1" applyProtection="1">
      <alignment horizontal="left" vertical="top" wrapText="1"/>
      <protection locked="0"/>
    </xf>
    <xf numFmtId="0" fontId="2" fillId="3" borderId="61" xfId="0" applyFont="1" applyFill="1" applyBorder="1" applyAlignment="1" applyProtection="1">
      <alignment horizontal="left" vertical="top" wrapText="1"/>
      <protection locked="0"/>
    </xf>
    <xf numFmtId="0" fontId="2" fillId="3" borderId="62" xfId="0" applyFont="1" applyFill="1" applyBorder="1" applyAlignment="1" applyProtection="1">
      <alignment horizontal="left" vertical="top" wrapText="1"/>
      <protection locked="0"/>
    </xf>
    <xf numFmtId="0" fontId="2" fillId="3" borderId="63" xfId="0" applyFont="1" applyFill="1" applyBorder="1" applyAlignment="1" applyProtection="1">
      <alignment horizontal="left" vertical="top" wrapText="1"/>
      <protection locked="0"/>
    </xf>
    <xf numFmtId="0" fontId="2" fillId="3" borderId="64" xfId="0" applyFont="1" applyFill="1" applyBorder="1" applyAlignment="1" applyProtection="1">
      <alignment horizontal="left" vertical="top" wrapText="1"/>
      <protection locked="0"/>
    </xf>
    <xf numFmtId="0" fontId="2" fillId="3" borderId="65" xfId="0" applyFont="1" applyFill="1" applyBorder="1" applyAlignment="1" applyProtection="1">
      <alignment horizontal="left" vertical="top" wrapText="1"/>
      <protection locked="0"/>
    </xf>
    <xf numFmtId="0" fontId="2" fillId="3" borderId="66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ál 2" xfId="53"/>
    <cellStyle name="Normál_Másolat eredetijeatletika_tobbproba_pontertek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dxfs count="18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15</xdr:col>
      <xdr:colOff>85725</xdr:colOff>
      <xdr:row>8</xdr:row>
      <xdr:rowOff>180975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9248775" y="390525"/>
          <a:ext cx="1304925" cy="1895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Formátumok: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futás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13,45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Távol:      4,56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Klabda: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56,34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LOGH\II.%20kcs%20fi&#250;%20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ú"/>
      <sheetName val="Beírás"/>
      <sheetName val="Csapat"/>
      <sheetName val="Egyé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B1:R302"/>
  <sheetViews>
    <sheetView zoomScalePageLayoutView="0" workbookViewId="0" topLeftCell="A1">
      <selection activeCell="B2" sqref="B2:H302"/>
    </sheetView>
  </sheetViews>
  <sheetFormatPr defaultColWidth="9.140625" defaultRowHeight="15"/>
  <cols>
    <col min="1" max="1" width="9.140625" style="6" customWidth="1"/>
    <col min="2" max="2" width="9.421875" style="3" customWidth="1"/>
    <col min="3" max="3" width="6.00390625" style="5" customWidth="1"/>
    <col min="4" max="4" width="9.421875" style="3" customWidth="1"/>
    <col min="5" max="5" width="6.00390625" style="5" customWidth="1"/>
    <col min="6" max="6" width="10.00390625" style="5" customWidth="1"/>
    <col min="7" max="7" width="9.00390625" style="4" customWidth="1"/>
    <col min="8" max="8" width="8.7109375" style="3" customWidth="1"/>
    <col min="9" max="16384" width="9.140625" style="3" customWidth="1"/>
  </cols>
  <sheetData>
    <row r="1" spans="2:12" ht="12.75">
      <c r="B1" s="26" t="s">
        <v>92</v>
      </c>
      <c r="C1" s="29" t="s">
        <v>93</v>
      </c>
      <c r="D1" s="26" t="s">
        <v>12</v>
      </c>
      <c r="E1" s="29" t="s">
        <v>79</v>
      </c>
      <c r="F1" s="28" t="s">
        <v>11</v>
      </c>
      <c r="G1" s="25" t="s">
        <v>80</v>
      </c>
      <c r="H1" s="26" t="s">
        <v>7</v>
      </c>
      <c r="I1" s="27" t="s">
        <v>10</v>
      </c>
      <c r="J1" s="26" t="s">
        <v>9</v>
      </c>
      <c r="K1" s="26" t="s">
        <v>8</v>
      </c>
      <c r="L1" s="26" t="s">
        <v>7</v>
      </c>
    </row>
    <row r="2" spans="2:18" ht="12.75">
      <c r="B2" s="7">
        <v>6.89</v>
      </c>
      <c r="C2" s="8">
        <v>6.9</v>
      </c>
      <c r="D2" s="7">
        <v>11.34</v>
      </c>
      <c r="E2" s="8">
        <v>11.35</v>
      </c>
      <c r="F2" s="12">
        <v>0.001365740740740741</v>
      </c>
      <c r="G2" s="25">
        <v>0.001388888888888889</v>
      </c>
      <c r="H2" s="7">
        <v>300</v>
      </c>
      <c r="I2" s="5">
        <f aca="true" t="shared" si="0" ref="I2:I65">R2/100</f>
        <v>1.8</v>
      </c>
      <c r="J2" s="13">
        <v>3</v>
      </c>
      <c r="K2" s="13">
        <v>4</v>
      </c>
      <c r="L2" s="10">
        <v>0</v>
      </c>
      <c r="R2" s="22">
        <v>180</v>
      </c>
    </row>
    <row r="3" spans="2:18" ht="12.75">
      <c r="B3" s="14">
        <v>6.9051</v>
      </c>
      <c r="C3" s="24">
        <v>6.91800000000001</v>
      </c>
      <c r="D3" s="14">
        <v>11.350999999999999</v>
      </c>
      <c r="E3" s="24">
        <v>11.37</v>
      </c>
      <c r="F3" s="12">
        <v>0.001388900462962963</v>
      </c>
      <c r="G3" s="23">
        <v>0.0013912037037037037</v>
      </c>
      <c r="H3" s="15">
        <v>299</v>
      </c>
      <c r="I3" s="77">
        <f t="shared" si="0"/>
        <v>1.82</v>
      </c>
      <c r="J3" s="13">
        <v>3.05</v>
      </c>
      <c r="K3" s="13">
        <v>4.28</v>
      </c>
      <c r="L3" s="10">
        <v>1</v>
      </c>
      <c r="R3" s="22">
        <v>182</v>
      </c>
    </row>
    <row r="4" spans="2:18" ht="12.75">
      <c r="B4" s="14">
        <v>6.92310000000001</v>
      </c>
      <c r="C4" s="24">
        <v>6.93600000000001</v>
      </c>
      <c r="D4" s="14">
        <v>11.370999999999999</v>
      </c>
      <c r="E4" s="24">
        <v>11.39</v>
      </c>
      <c r="F4" s="12">
        <v>0.001391215277777778</v>
      </c>
      <c r="G4" s="23">
        <v>0.0013958333333333331</v>
      </c>
      <c r="H4" s="15">
        <v>298</v>
      </c>
      <c r="I4" s="77">
        <f t="shared" si="0"/>
        <v>1.84</v>
      </c>
      <c r="J4" s="13">
        <v>3.1</v>
      </c>
      <c r="K4" s="13">
        <v>4.56</v>
      </c>
      <c r="L4" s="10">
        <v>2</v>
      </c>
      <c r="R4" s="22">
        <v>184</v>
      </c>
    </row>
    <row r="5" spans="2:18" ht="12.75">
      <c r="B5" s="14">
        <v>6.941100000000009</v>
      </c>
      <c r="C5" s="24">
        <v>6.9540000000000095</v>
      </c>
      <c r="D5" s="14">
        <v>11.391</v>
      </c>
      <c r="E5" s="24">
        <v>11.41</v>
      </c>
      <c r="F5" s="12">
        <v>0.0013958449074074073</v>
      </c>
      <c r="G5" s="23">
        <v>0.0013993055555555555</v>
      </c>
      <c r="H5" s="15">
        <v>297</v>
      </c>
      <c r="I5" s="5">
        <f t="shared" si="0"/>
        <v>1.86</v>
      </c>
      <c r="J5" s="13">
        <v>3.14</v>
      </c>
      <c r="K5" s="13">
        <v>4.84</v>
      </c>
      <c r="L5" s="10">
        <v>3</v>
      </c>
      <c r="R5" s="22">
        <v>186</v>
      </c>
    </row>
    <row r="6" spans="2:18" ht="12.75">
      <c r="B6" s="14">
        <v>6.959100000000009</v>
      </c>
      <c r="C6" s="24">
        <v>6.972000000000009</v>
      </c>
      <c r="D6" s="14">
        <v>11.411</v>
      </c>
      <c r="E6" s="24">
        <v>11.43</v>
      </c>
      <c r="F6" s="12">
        <v>0.0013993171296296295</v>
      </c>
      <c r="G6" s="23">
        <v>0.0014027777777777777</v>
      </c>
      <c r="H6" s="15">
        <v>296</v>
      </c>
      <c r="I6" s="5">
        <f t="shared" si="0"/>
        <v>1.87</v>
      </c>
      <c r="J6" s="13">
        <v>3.19</v>
      </c>
      <c r="K6" s="13">
        <v>5.11</v>
      </c>
      <c r="L6" s="10">
        <v>4</v>
      </c>
      <c r="R6" s="22">
        <v>187</v>
      </c>
    </row>
    <row r="7" spans="2:18" ht="12.75">
      <c r="B7" s="14">
        <v>6.977100000000009</v>
      </c>
      <c r="C7" s="24">
        <v>6.990000000000009</v>
      </c>
      <c r="D7" s="14">
        <v>11.431</v>
      </c>
      <c r="E7" s="24">
        <v>11.46</v>
      </c>
      <c r="F7" s="12">
        <v>0.00140278935185185</v>
      </c>
      <c r="G7" s="23">
        <v>0.00140625</v>
      </c>
      <c r="H7" s="15">
        <v>295</v>
      </c>
      <c r="I7" s="5">
        <f t="shared" si="0"/>
        <v>1.89</v>
      </c>
      <c r="J7" s="13">
        <v>3.24</v>
      </c>
      <c r="K7" s="13">
        <v>5.39</v>
      </c>
      <c r="L7" s="10">
        <v>5</v>
      </c>
      <c r="R7" s="22">
        <v>189</v>
      </c>
    </row>
    <row r="8" spans="2:18" ht="12.75">
      <c r="B8" s="14">
        <v>6.995100000000009</v>
      </c>
      <c r="C8" s="24">
        <v>7.008000000000009</v>
      </c>
      <c r="D8" s="14">
        <v>11.461</v>
      </c>
      <c r="E8" s="24">
        <v>11.48</v>
      </c>
      <c r="F8" s="12">
        <v>0.00140626157407407</v>
      </c>
      <c r="G8" s="23">
        <v>0.0014097222222222221</v>
      </c>
      <c r="H8" s="15">
        <v>294</v>
      </c>
      <c r="I8" s="5">
        <f t="shared" si="0"/>
        <v>1.91</v>
      </c>
      <c r="J8" s="13">
        <v>3.29</v>
      </c>
      <c r="K8" s="13">
        <v>5.67</v>
      </c>
      <c r="L8" s="10">
        <v>6</v>
      </c>
      <c r="R8" s="22">
        <v>191</v>
      </c>
    </row>
    <row r="9" spans="2:18" ht="12.75">
      <c r="B9" s="14">
        <v>7.0131000000000085</v>
      </c>
      <c r="C9" s="24">
        <v>7.026000000000009</v>
      </c>
      <c r="D9" s="14">
        <v>11.481</v>
      </c>
      <c r="E9" s="24">
        <v>11.5</v>
      </c>
      <c r="F9" s="12">
        <v>0.0014097337962963</v>
      </c>
      <c r="G9" s="23">
        <v>0.0014131944444444446</v>
      </c>
      <c r="H9" s="15">
        <v>293</v>
      </c>
      <c r="I9" s="5">
        <f t="shared" si="0"/>
        <v>1.93</v>
      </c>
      <c r="J9" s="13">
        <v>3.34</v>
      </c>
      <c r="K9" s="13">
        <v>5.95</v>
      </c>
      <c r="L9" s="10">
        <v>7</v>
      </c>
      <c r="R9" s="22">
        <v>193</v>
      </c>
    </row>
    <row r="10" spans="2:18" ht="12.75">
      <c r="B10" s="14">
        <v>7.031100000000008</v>
      </c>
      <c r="C10" s="24">
        <v>7.0440000000000085</v>
      </c>
      <c r="D10" s="14">
        <v>11.501</v>
      </c>
      <c r="E10" s="24">
        <v>11.52</v>
      </c>
      <c r="F10" s="12">
        <v>0.00141320601851852</v>
      </c>
      <c r="G10" s="23">
        <v>0.0014166666666666668</v>
      </c>
      <c r="H10" s="15">
        <v>292</v>
      </c>
      <c r="I10" s="5">
        <f t="shared" si="0"/>
        <v>1.95</v>
      </c>
      <c r="J10" s="13">
        <v>3.38</v>
      </c>
      <c r="K10" s="13">
        <v>6.23</v>
      </c>
      <c r="L10" s="10">
        <v>8</v>
      </c>
      <c r="R10" s="22">
        <v>195</v>
      </c>
    </row>
    <row r="11" spans="2:18" ht="12.75">
      <c r="B11" s="14">
        <v>7.049100000000008</v>
      </c>
      <c r="C11" s="24">
        <v>7.062000000000008</v>
      </c>
      <c r="D11" s="14">
        <v>11.520999999999999</v>
      </c>
      <c r="E11" s="24">
        <v>11.54</v>
      </c>
      <c r="F11" s="12">
        <v>0.00141667824074074</v>
      </c>
      <c r="G11" s="23">
        <v>0.001420138888888889</v>
      </c>
      <c r="H11" s="15">
        <v>291</v>
      </c>
      <c r="I11" s="5">
        <f t="shared" si="0"/>
        <v>1.97</v>
      </c>
      <c r="J11" s="13">
        <v>3.43</v>
      </c>
      <c r="K11" s="13">
        <v>6.51</v>
      </c>
      <c r="L11" s="10">
        <v>9</v>
      </c>
      <c r="R11" s="22">
        <v>197</v>
      </c>
    </row>
    <row r="12" spans="2:18" ht="12.75">
      <c r="B12" s="14">
        <v>7.067100000000008</v>
      </c>
      <c r="C12" s="24">
        <v>7.080000000000008</v>
      </c>
      <c r="D12" s="14">
        <v>11.540999999999999</v>
      </c>
      <c r="E12" s="24">
        <v>11.56</v>
      </c>
      <c r="F12" s="12">
        <v>0.00142015046296296</v>
      </c>
      <c r="G12" s="23">
        <v>0.001423611111111111</v>
      </c>
      <c r="H12" s="15">
        <v>290</v>
      </c>
      <c r="I12" s="5">
        <f t="shared" si="0"/>
        <v>1.99</v>
      </c>
      <c r="J12" s="13">
        <v>3.48</v>
      </c>
      <c r="K12" s="13">
        <v>6.78</v>
      </c>
      <c r="L12" s="10">
        <v>10</v>
      </c>
      <c r="R12" s="22">
        <v>199</v>
      </c>
    </row>
    <row r="13" spans="2:18" ht="12.75">
      <c r="B13" s="14">
        <v>7.085100000000008</v>
      </c>
      <c r="C13" s="24">
        <v>7.098000000000008</v>
      </c>
      <c r="D13" s="14">
        <v>11.561</v>
      </c>
      <c r="E13" s="24">
        <v>11.58</v>
      </c>
      <c r="F13" s="12">
        <v>0.00142362268518518</v>
      </c>
      <c r="G13" s="23">
        <v>0.00142708333333333</v>
      </c>
      <c r="H13" s="15">
        <v>289</v>
      </c>
      <c r="I13" s="5">
        <f t="shared" si="0"/>
        <v>2.01</v>
      </c>
      <c r="J13" s="13">
        <v>3.53</v>
      </c>
      <c r="K13" s="13">
        <v>7.06</v>
      </c>
      <c r="L13" s="10">
        <v>11</v>
      </c>
      <c r="R13" s="22">
        <v>201</v>
      </c>
    </row>
    <row r="14" spans="2:18" ht="12.75">
      <c r="B14" s="14">
        <v>7.1031000000000075</v>
      </c>
      <c r="C14" s="24">
        <v>7.116000000000008</v>
      </c>
      <c r="D14" s="14">
        <v>11.581</v>
      </c>
      <c r="E14" s="24">
        <v>11.6</v>
      </c>
      <c r="F14" s="12">
        <v>0.00142709490740741</v>
      </c>
      <c r="G14" s="23">
        <v>0.00143055555555556</v>
      </c>
      <c r="H14" s="15">
        <v>288</v>
      </c>
      <c r="I14" s="5">
        <f t="shared" si="0"/>
        <v>2.02</v>
      </c>
      <c r="J14" s="13">
        <v>3.58</v>
      </c>
      <c r="K14" s="13">
        <v>7.34</v>
      </c>
      <c r="L14" s="10">
        <v>12</v>
      </c>
      <c r="R14" s="22">
        <v>202</v>
      </c>
    </row>
    <row r="15" spans="2:18" ht="12.75">
      <c r="B15" s="14">
        <v>7.121100000000007</v>
      </c>
      <c r="C15" s="24">
        <v>7.1340000000000074</v>
      </c>
      <c r="D15" s="14">
        <v>11.600999999999999</v>
      </c>
      <c r="E15" s="24">
        <v>11.62</v>
      </c>
      <c r="F15" s="12">
        <v>0.00143056712962963</v>
      </c>
      <c r="G15" s="23">
        <v>0.00143402777777779</v>
      </c>
      <c r="H15" s="15">
        <v>287</v>
      </c>
      <c r="I15" s="5">
        <f t="shared" si="0"/>
        <v>2.04</v>
      </c>
      <c r="J15" s="13">
        <v>3.62</v>
      </c>
      <c r="K15" s="13">
        <v>7.62</v>
      </c>
      <c r="L15" s="10">
        <v>13</v>
      </c>
      <c r="R15" s="22">
        <v>204</v>
      </c>
    </row>
    <row r="16" spans="2:18" ht="12.75">
      <c r="B16" s="14">
        <v>7.139100000000007</v>
      </c>
      <c r="C16" s="24">
        <v>7.152000000000007</v>
      </c>
      <c r="D16" s="14">
        <v>11.620999999999999</v>
      </c>
      <c r="E16" s="24">
        <v>11.64</v>
      </c>
      <c r="F16" s="12">
        <v>0.00143403935185185</v>
      </c>
      <c r="G16" s="23">
        <v>0.00143750000000002</v>
      </c>
      <c r="H16" s="15">
        <v>286</v>
      </c>
      <c r="I16" s="5">
        <f t="shared" si="0"/>
        <v>2.06</v>
      </c>
      <c r="J16" s="13">
        <v>3.67</v>
      </c>
      <c r="K16" s="13">
        <v>7.9</v>
      </c>
      <c r="L16" s="10">
        <v>14</v>
      </c>
      <c r="R16" s="22">
        <v>206</v>
      </c>
    </row>
    <row r="17" spans="2:18" ht="12.75">
      <c r="B17" s="14">
        <v>7.157100000000007</v>
      </c>
      <c r="C17" s="24">
        <v>7.170000000000007</v>
      </c>
      <c r="D17" s="14">
        <v>11.641</v>
      </c>
      <c r="E17" s="24">
        <v>11.67</v>
      </c>
      <c r="F17" s="12">
        <v>0.00143751157407407</v>
      </c>
      <c r="G17" s="23">
        <v>0.00144097222222225</v>
      </c>
      <c r="H17" s="15">
        <v>285</v>
      </c>
      <c r="I17" s="5">
        <f t="shared" si="0"/>
        <v>2.08</v>
      </c>
      <c r="J17" s="13">
        <v>3.72</v>
      </c>
      <c r="K17" s="13">
        <v>8.18</v>
      </c>
      <c r="L17" s="10">
        <v>15</v>
      </c>
      <c r="R17" s="22">
        <v>208</v>
      </c>
    </row>
    <row r="18" spans="2:18" ht="12.75">
      <c r="B18" s="14">
        <v>7.175100000000007</v>
      </c>
      <c r="C18" s="24">
        <v>7.188000000000007</v>
      </c>
      <c r="D18" s="14">
        <v>11.671</v>
      </c>
      <c r="E18" s="24">
        <v>11.69</v>
      </c>
      <c r="F18" s="12">
        <v>0.0014409837962963</v>
      </c>
      <c r="G18" s="23">
        <v>0.00144444444444448</v>
      </c>
      <c r="H18" s="15">
        <v>284</v>
      </c>
      <c r="I18" s="5">
        <f t="shared" si="0"/>
        <v>2.1</v>
      </c>
      <c r="J18" s="13">
        <v>3.77</v>
      </c>
      <c r="K18" s="13">
        <v>8.45</v>
      </c>
      <c r="L18" s="10">
        <v>16</v>
      </c>
      <c r="R18" s="22">
        <v>210</v>
      </c>
    </row>
    <row r="19" spans="2:18" ht="12.75">
      <c r="B19" s="14">
        <v>7.1931000000000065</v>
      </c>
      <c r="C19" s="24">
        <v>7.206000000000007</v>
      </c>
      <c r="D19" s="14">
        <v>11.690999999999999</v>
      </c>
      <c r="E19" s="24">
        <v>11.71</v>
      </c>
      <c r="F19" s="12">
        <v>0.00144445601851852</v>
      </c>
      <c r="G19" s="23">
        <v>0.00144791666666671</v>
      </c>
      <c r="H19" s="15">
        <v>283</v>
      </c>
      <c r="I19" s="5">
        <f t="shared" si="0"/>
        <v>2.12</v>
      </c>
      <c r="J19" s="13">
        <v>3.82</v>
      </c>
      <c r="K19" s="13">
        <v>8.73</v>
      </c>
      <c r="L19" s="10">
        <v>17</v>
      </c>
      <c r="R19" s="22">
        <v>212</v>
      </c>
    </row>
    <row r="20" spans="2:18" ht="12.75">
      <c r="B20" s="14">
        <v>7.211100000000006</v>
      </c>
      <c r="C20" s="24">
        <v>7.224000000000006</v>
      </c>
      <c r="D20" s="14">
        <v>11.711</v>
      </c>
      <c r="E20" s="24">
        <v>11.73</v>
      </c>
      <c r="F20" s="12">
        <v>0.00144792824074074</v>
      </c>
      <c r="G20" s="23">
        <v>0.00145138888888894</v>
      </c>
      <c r="H20" s="15">
        <v>282</v>
      </c>
      <c r="I20" s="5">
        <f t="shared" si="0"/>
        <v>2.14</v>
      </c>
      <c r="J20" s="13">
        <v>3.86</v>
      </c>
      <c r="K20" s="13">
        <v>9.01</v>
      </c>
      <c r="L20" s="10">
        <v>18</v>
      </c>
      <c r="R20" s="22">
        <v>214</v>
      </c>
    </row>
    <row r="21" spans="2:18" ht="12.75">
      <c r="B21" s="14">
        <v>7.229100000000006</v>
      </c>
      <c r="C21" s="24">
        <v>7.242000000000006</v>
      </c>
      <c r="D21" s="14">
        <v>11.731</v>
      </c>
      <c r="E21" s="24">
        <v>11.75</v>
      </c>
      <c r="F21" s="12">
        <v>0.00145140046296296</v>
      </c>
      <c r="G21" s="23">
        <v>0.00145486111111117</v>
      </c>
      <c r="H21" s="15">
        <v>281</v>
      </c>
      <c r="I21" s="5">
        <f t="shared" si="0"/>
        <v>2.16</v>
      </c>
      <c r="J21" s="13">
        <v>3.91</v>
      </c>
      <c r="K21" s="13">
        <v>9.29</v>
      </c>
      <c r="L21" s="10">
        <v>19</v>
      </c>
      <c r="R21" s="22">
        <v>216</v>
      </c>
    </row>
    <row r="22" spans="2:18" ht="12.75">
      <c r="B22" s="14">
        <v>7.247100000000006</v>
      </c>
      <c r="C22" s="24">
        <v>7.260000000000006</v>
      </c>
      <c r="D22" s="14">
        <v>11.751</v>
      </c>
      <c r="E22" s="24">
        <v>11.77</v>
      </c>
      <c r="F22" s="12">
        <v>0.00145487268518518</v>
      </c>
      <c r="G22" s="23">
        <v>0.0014583333333334</v>
      </c>
      <c r="H22" s="15">
        <v>280</v>
      </c>
      <c r="I22" s="5">
        <f t="shared" si="0"/>
        <v>2.17</v>
      </c>
      <c r="J22" s="13">
        <v>3.96</v>
      </c>
      <c r="K22" s="13">
        <v>9.57</v>
      </c>
      <c r="L22" s="10">
        <v>20</v>
      </c>
      <c r="R22" s="22">
        <v>217</v>
      </c>
    </row>
    <row r="23" spans="2:18" ht="12.75">
      <c r="B23" s="14">
        <v>7.265100000000006</v>
      </c>
      <c r="C23" s="24">
        <v>7.278000000000006</v>
      </c>
      <c r="D23" s="14">
        <v>11.770999999999999</v>
      </c>
      <c r="E23" s="24">
        <v>11.79</v>
      </c>
      <c r="F23" s="12">
        <v>0.00145834490740741</v>
      </c>
      <c r="G23" s="23">
        <v>0.00146180555555563</v>
      </c>
      <c r="H23" s="15">
        <v>279</v>
      </c>
      <c r="I23" s="5">
        <f t="shared" si="0"/>
        <v>2.19</v>
      </c>
      <c r="J23" s="13">
        <v>4.01</v>
      </c>
      <c r="K23" s="13">
        <v>9.85</v>
      </c>
      <c r="L23" s="10">
        <v>21</v>
      </c>
      <c r="R23" s="22">
        <v>219</v>
      </c>
    </row>
    <row r="24" spans="2:18" ht="12.75">
      <c r="B24" s="14">
        <v>7.2831000000000055</v>
      </c>
      <c r="C24" s="24">
        <v>7.296000000000006</v>
      </c>
      <c r="D24" s="14">
        <v>11.790999999999999</v>
      </c>
      <c r="E24" s="24">
        <v>11.81</v>
      </c>
      <c r="F24" s="12">
        <v>0.00146181712962963</v>
      </c>
      <c r="G24" s="23">
        <v>0.00146527777777786</v>
      </c>
      <c r="H24" s="15">
        <v>278</v>
      </c>
      <c r="I24" s="5">
        <f t="shared" si="0"/>
        <v>2.21</v>
      </c>
      <c r="J24" s="13">
        <v>4.06</v>
      </c>
      <c r="K24" s="13">
        <v>10.12</v>
      </c>
      <c r="L24" s="10">
        <v>22</v>
      </c>
      <c r="R24" s="22">
        <v>221</v>
      </c>
    </row>
    <row r="25" spans="2:18" ht="12.75">
      <c r="B25" s="14">
        <v>7.301100000000005</v>
      </c>
      <c r="C25" s="24">
        <v>7.314000000000005</v>
      </c>
      <c r="D25" s="14">
        <v>11.811</v>
      </c>
      <c r="E25" s="24">
        <v>11.83</v>
      </c>
      <c r="F25" s="12">
        <v>0.00146528935185185</v>
      </c>
      <c r="G25" s="23">
        <v>0.00146875000000009</v>
      </c>
      <c r="H25" s="15">
        <v>277</v>
      </c>
      <c r="I25" s="5">
        <f t="shared" si="0"/>
        <v>2.23</v>
      </c>
      <c r="J25" s="13">
        <v>4.1</v>
      </c>
      <c r="K25" s="13">
        <v>10.4</v>
      </c>
      <c r="L25" s="10">
        <v>23</v>
      </c>
      <c r="R25" s="22">
        <v>223</v>
      </c>
    </row>
    <row r="26" spans="2:18" ht="12.75">
      <c r="B26" s="14">
        <v>7.319100000000005</v>
      </c>
      <c r="C26" s="24">
        <v>7.332000000000005</v>
      </c>
      <c r="D26" s="14">
        <v>11.831</v>
      </c>
      <c r="E26" s="24">
        <v>11.85</v>
      </c>
      <c r="F26" s="12">
        <v>0.00146876157407407</v>
      </c>
      <c r="G26" s="23">
        <v>0.00147222222222232</v>
      </c>
      <c r="H26" s="15">
        <v>276</v>
      </c>
      <c r="I26" s="5">
        <f t="shared" si="0"/>
        <v>2.25</v>
      </c>
      <c r="J26" s="13">
        <v>4.15</v>
      </c>
      <c r="K26" s="13">
        <v>10.68</v>
      </c>
      <c r="L26" s="10">
        <v>24</v>
      </c>
      <c r="R26" s="22">
        <v>225</v>
      </c>
    </row>
    <row r="27" spans="2:18" ht="12.75">
      <c r="B27" s="14">
        <v>7.337100000000005</v>
      </c>
      <c r="C27" s="24">
        <v>7.350000000000005</v>
      </c>
      <c r="D27" s="14">
        <v>11.850999999999999</v>
      </c>
      <c r="E27" s="24">
        <v>11.88</v>
      </c>
      <c r="F27" s="12">
        <v>0.0014722337962963</v>
      </c>
      <c r="G27" s="23">
        <v>0.00147569444444455</v>
      </c>
      <c r="H27" s="15">
        <v>275</v>
      </c>
      <c r="I27" s="5">
        <f t="shared" si="0"/>
        <v>2.27</v>
      </c>
      <c r="J27" s="13">
        <v>4.2</v>
      </c>
      <c r="K27" s="13">
        <v>10.96</v>
      </c>
      <c r="L27" s="10">
        <v>25</v>
      </c>
      <c r="R27" s="22">
        <v>227</v>
      </c>
    </row>
    <row r="28" spans="2:18" ht="12.75">
      <c r="B28" s="14">
        <v>7.355100000000005</v>
      </c>
      <c r="C28" s="24">
        <v>7.368000000000005</v>
      </c>
      <c r="D28" s="14">
        <v>11.881</v>
      </c>
      <c r="E28" s="24">
        <v>11.9</v>
      </c>
      <c r="F28" s="12">
        <v>0.00147570601851852</v>
      </c>
      <c r="G28" s="23">
        <v>0.00147916666666678</v>
      </c>
      <c r="H28" s="15">
        <v>274</v>
      </c>
      <c r="I28" s="5">
        <f t="shared" si="0"/>
        <v>2.29</v>
      </c>
      <c r="J28" s="13">
        <v>4.25</v>
      </c>
      <c r="K28" s="13">
        <v>11.24</v>
      </c>
      <c r="L28" s="10">
        <v>26</v>
      </c>
      <c r="R28" s="22">
        <v>229</v>
      </c>
    </row>
    <row r="29" spans="2:18" ht="12.75">
      <c r="B29" s="14">
        <v>7.373100000000004</v>
      </c>
      <c r="C29" s="24">
        <v>7.386000000000005</v>
      </c>
      <c r="D29" s="14">
        <v>11.901</v>
      </c>
      <c r="E29" s="24">
        <v>11.92</v>
      </c>
      <c r="F29" s="12">
        <v>0.00147917824074074</v>
      </c>
      <c r="G29" s="23">
        <v>0.00148263888888901</v>
      </c>
      <c r="H29" s="15">
        <v>273</v>
      </c>
      <c r="I29" s="5">
        <f t="shared" si="0"/>
        <v>2.31</v>
      </c>
      <c r="J29" s="13">
        <v>4.3</v>
      </c>
      <c r="K29" s="13">
        <v>11.52</v>
      </c>
      <c r="L29" s="10">
        <v>27</v>
      </c>
      <c r="R29" s="22">
        <v>231</v>
      </c>
    </row>
    <row r="30" spans="2:18" ht="12.75">
      <c r="B30" s="14">
        <v>7.391100000000004</v>
      </c>
      <c r="C30" s="24">
        <v>7.404000000000004</v>
      </c>
      <c r="D30" s="14">
        <v>11.921</v>
      </c>
      <c r="E30" s="24">
        <v>11.94</v>
      </c>
      <c r="F30" s="12">
        <v>0.00148265046296296</v>
      </c>
      <c r="G30" s="23">
        <v>0.00148611111111124</v>
      </c>
      <c r="H30" s="15">
        <v>272</v>
      </c>
      <c r="I30" s="5">
        <f t="shared" si="0"/>
        <v>2.32</v>
      </c>
      <c r="J30" s="13">
        <v>4.34</v>
      </c>
      <c r="K30" s="13">
        <v>11.8</v>
      </c>
      <c r="L30" s="10">
        <v>28</v>
      </c>
      <c r="R30" s="22">
        <v>232</v>
      </c>
    </row>
    <row r="31" spans="2:18" ht="12.75">
      <c r="B31" s="14">
        <v>7.409100000000004</v>
      </c>
      <c r="C31" s="24">
        <v>7.422000000000004</v>
      </c>
      <c r="D31" s="14">
        <v>11.940999999999999</v>
      </c>
      <c r="E31" s="24">
        <v>11.96</v>
      </c>
      <c r="F31" s="12">
        <v>0.00148612268518518</v>
      </c>
      <c r="G31" s="23">
        <v>0.00148958333333347</v>
      </c>
      <c r="H31" s="15">
        <v>271</v>
      </c>
      <c r="I31" s="5">
        <f t="shared" si="0"/>
        <v>2.34</v>
      </c>
      <c r="J31" s="13">
        <v>4.39</v>
      </c>
      <c r="K31" s="13">
        <v>12.07</v>
      </c>
      <c r="L31" s="10">
        <v>29</v>
      </c>
      <c r="R31" s="22">
        <v>234</v>
      </c>
    </row>
    <row r="32" spans="2:18" ht="12.75">
      <c r="B32" s="14">
        <v>7.427100000000004</v>
      </c>
      <c r="C32" s="24">
        <v>7.440000000000004</v>
      </c>
      <c r="D32" s="14">
        <v>11.961</v>
      </c>
      <c r="E32" s="24">
        <v>11.98</v>
      </c>
      <c r="F32" s="12">
        <v>0.00148959490740741</v>
      </c>
      <c r="G32" s="23">
        <v>0.0014930555555557</v>
      </c>
      <c r="H32" s="15">
        <v>270</v>
      </c>
      <c r="I32" s="5">
        <f t="shared" si="0"/>
        <v>2.36</v>
      </c>
      <c r="J32" s="13">
        <v>4.44</v>
      </c>
      <c r="K32" s="13">
        <v>12.35</v>
      </c>
      <c r="L32" s="10">
        <v>30</v>
      </c>
      <c r="R32" s="22">
        <v>236</v>
      </c>
    </row>
    <row r="33" spans="2:18" ht="12.75">
      <c r="B33" s="14">
        <v>7.445100000000004</v>
      </c>
      <c r="C33" s="24">
        <v>7.458000000000004</v>
      </c>
      <c r="D33" s="14">
        <v>11.981</v>
      </c>
      <c r="E33" s="24">
        <v>12</v>
      </c>
      <c r="F33" s="12">
        <v>0.00149306712962963</v>
      </c>
      <c r="G33" s="23">
        <v>0.00149652777777793</v>
      </c>
      <c r="H33" s="15">
        <v>269</v>
      </c>
      <c r="I33" s="5">
        <f t="shared" si="0"/>
        <v>2.38</v>
      </c>
      <c r="J33" s="13">
        <v>4.49</v>
      </c>
      <c r="K33" s="13">
        <v>12.63</v>
      </c>
      <c r="L33" s="10">
        <v>31</v>
      </c>
      <c r="R33" s="22">
        <v>238</v>
      </c>
    </row>
    <row r="34" spans="2:18" ht="12.75">
      <c r="B34" s="14">
        <v>7.463100000000003</v>
      </c>
      <c r="C34" s="24">
        <v>7.4760000000000035</v>
      </c>
      <c r="D34" s="14">
        <v>12.001</v>
      </c>
      <c r="E34" s="24">
        <v>12.02</v>
      </c>
      <c r="F34" s="12">
        <v>0.00149653935185185</v>
      </c>
      <c r="G34" s="23">
        <v>0.00150000000000016</v>
      </c>
      <c r="H34" s="15">
        <v>268</v>
      </c>
      <c r="I34" s="5">
        <f t="shared" si="0"/>
        <v>2.4</v>
      </c>
      <c r="J34" s="13">
        <v>4.54</v>
      </c>
      <c r="K34" s="13">
        <v>12.91</v>
      </c>
      <c r="L34" s="10">
        <v>32</v>
      </c>
      <c r="R34" s="22">
        <v>240</v>
      </c>
    </row>
    <row r="35" spans="2:18" ht="12.75">
      <c r="B35" s="14">
        <v>7.481100000000003</v>
      </c>
      <c r="C35" s="24">
        <v>7.494000000000003</v>
      </c>
      <c r="D35" s="14">
        <v>12.020999999999999</v>
      </c>
      <c r="E35" s="24">
        <v>12.04</v>
      </c>
      <c r="F35" s="12">
        <v>0.00150001157407407</v>
      </c>
      <c r="G35" s="23">
        <v>0.00150347222222239</v>
      </c>
      <c r="H35" s="15">
        <v>267</v>
      </c>
      <c r="I35" s="5">
        <f t="shared" si="0"/>
        <v>2.42</v>
      </c>
      <c r="J35" s="13">
        <v>4.58</v>
      </c>
      <c r="K35" s="13">
        <v>13.19</v>
      </c>
      <c r="L35" s="10">
        <v>33</v>
      </c>
      <c r="R35" s="22">
        <v>242</v>
      </c>
    </row>
    <row r="36" spans="2:18" ht="12.75">
      <c r="B36" s="14">
        <v>7.499100000000003</v>
      </c>
      <c r="C36" s="24">
        <v>7.512000000000003</v>
      </c>
      <c r="D36" s="14">
        <v>12.040999999999999</v>
      </c>
      <c r="E36" s="24">
        <v>12.04</v>
      </c>
      <c r="F36" s="12">
        <v>0.0015034837962963</v>
      </c>
      <c r="G36" s="23">
        <v>0.00150694444444462</v>
      </c>
      <c r="H36" s="15">
        <v>266</v>
      </c>
      <c r="I36" s="5">
        <f t="shared" si="0"/>
        <v>2.44</v>
      </c>
      <c r="J36" s="13">
        <v>4.63</v>
      </c>
      <c r="K36" s="13">
        <v>13.47</v>
      </c>
      <c r="L36" s="10">
        <v>34</v>
      </c>
      <c r="R36" s="22">
        <v>244</v>
      </c>
    </row>
    <row r="37" spans="2:18" ht="12.75">
      <c r="B37" s="14">
        <v>7.517100000000003</v>
      </c>
      <c r="C37" s="24">
        <v>7.530000000000003</v>
      </c>
      <c r="D37" s="14">
        <v>12.040999999999999</v>
      </c>
      <c r="E37" s="24">
        <v>12.09</v>
      </c>
      <c r="F37" s="12">
        <v>0.00150695601851852</v>
      </c>
      <c r="G37" s="23">
        <v>0.00151041666666685</v>
      </c>
      <c r="H37" s="15">
        <v>265</v>
      </c>
      <c r="I37" s="5">
        <f t="shared" si="0"/>
        <v>2.46</v>
      </c>
      <c r="J37" s="13">
        <v>4.68</v>
      </c>
      <c r="K37" s="13">
        <v>13.74</v>
      </c>
      <c r="L37" s="10">
        <v>35</v>
      </c>
      <c r="R37" s="22">
        <v>246</v>
      </c>
    </row>
    <row r="38" spans="2:18" ht="12.75">
      <c r="B38" s="14">
        <v>7.535100000000003</v>
      </c>
      <c r="C38" s="24">
        <v>7.548000000000003</v>
      </c>
      <c r="D38" s="14">
        <v>12.091</v>
      </c>
      <c r="E38" s="24">
        <v>12.11</v>
      </c>
      <c r="F38" s="12">
        <v>0.00151042824074074</v>
      </c>
      <c r="G38" s="23">
        <v>0.00151388888888908</v>
      </c>
      <c r="H38" s="15">
        <v>264</v>
      </c>
      <c r="I38" s="5">
        <f t="shared" si="0"/>
        <v>2.47</v>
      </c>
      <c r="J38" s="13">
        <v>4.73</v>
      </c>
      <c r="K38" s="13">
        <v>14.02</v>
      </c>
      <c r="L38" s="10">
        <v>36</v>
      </c>
      <c r="R38" s="22">
        <v>247</v>
      </c>
    </row>
    <row r="39" spans="2:18" ht="12.75">
      <c r="B39" s="14">
        <v>7.553100000000002</v>
      </c>
      <c r="C39" s="24">
        <v>7.5660000000000025</v>
      </c>
      <c r="D39" s="14">
        <v>12.110999999999999</v>
      </c>
      <c r="E39" s="24">
        <v>12.13</v>
      </c>
      <c r="F39" s="12">
        <v>0.00151390046296296</v>
      </c>
      <c r="G39" s="23">
        <v>0.00151736111111131</v>
      </c>
      <c r="H39" s="15">
        <v>263</v>
      </c>
      <c r="I39" s="5">
        <f t="shared" si="0"/>
        <v>2.49</v>
      </c>
      <c r="J39" s="13">
        <v>4.78</v>
      </c>
      <c r="K39" s="13">
        <v>14.3</v>
      </c>
      <c r="L39" s="10">
        <v>37</v>
      </c>
      <c r="R39" s="22">
        <v>249</v>
      </c>
    </row>
    <row r="40" spans="2:18" ht="12.75">
      <c r="B40" s="14">
        <v>7.571100000000002</v>
      </c>
      <c r="C40" s="24">
        <v>7.584000000000002</v>
      </c>
      <c r="D40" s="14">
        <v>12.131</v>
      </c>
      <c r="E40" s="24">
        <v>12.15</v>
      </c>
      <c r="F40" s="12">
        <v>0.00151737268518518</v>
      </c>
      <c r="G40" s="23">
        <v>0.00152083333333354</v>
      </c>
      <c r="H40" s="15">
        <v>262</v>
      </c>
      <c r="I40" s="5">
        <f t="shared" si="0"/>
        <v>2.51</v>
      </c>
      <c r="J40" s="13">
        <v>4.82</v>
      </c>
      <c r="K40" s="13">
        <v>14.58</v>
      </c>
      <c r="L40" s="10">
        <v>38</v>
      </c>
      <c r="R40" s="22">
        <v>251</v>
      </c>
    </row>
    <row r="41" spans="2:18" ht="12.75">
      <c r="B41" s="14">
        <v>7.589100000000002</v>
      </c>
      <c r="C41" s="24">
        <v>7.602000000000002</v>
      </c>
      <c r="D41" s="14">
        <v>12.151</v>
      </c>
      <c r="E41" s="24">
        <v>12.17</v>
      </c>
      <c r="F41" s="12">
        <v>0.00152084490740741</v>
      </c>
      <c r="G41" s="23">
        <v>0.00152430555555577</v>
      </c>
      <c r="H41" s="15">
        <v>261</v>
      </c>
      <c r="I41" s="5">
        <f t="shared" si="0"/>
        <v>2.53</v>
      </c>
      <c r="J41" s="13">
        <v>4.87</v>
      </c>
      <c r="K41" s="13">
        <v>14.86</v>
      </c>
      <c r="L41" s="10">
        <v>39</v>
      </c>
      <c r="R41" s="22">
        <v>253</v>
      </c>
    </row>
    <row r="42" spans="2:18" ht="12.75">
      <c r="B42" s="14">
        <v>7.607100000000002</v>
      </c>
      <c r="C42" s="24">
        <v>7.620000000000002</v>
      </c>
      <c r="D42" s="14">
        <v>12.171</v>
      </c>
      <c r="E42" s="24">
        <v>12.19</v>
      </c>
      <c r="F42" s="12">
        <v>0.00152431712962963</v>
      </c>
      <c r="G42" s="23">
        <v>0.001527777777778</v>
      </c>
      <c r="H42" s="15">
        <v>260</v>
      </c>
      <c r="I42" s="5">
        <f t="shared" si="0"/>
        <v>2.55</v>
      </c>
      <c r="J42" s="13">
        <v>4.92</v>
      </c>
      <c r="K42" s="13">
        <v>15.14</v>
      </c>
      <c r="L42" s="10">
        <v>40</v>
      </c>
      <c r="R42" s="22">
        <v>255</v>
      </c>
    </row>
    <row r="43" spans="2:18" ht="12.75">
      <c r="B43" s="14">
        <v>7.6251000000000015</v>
      </c>
      <c r="C43" s="24">
        <v>7.638000000000002</v>
      </c>
      <c r="D43" s="14">
        <v>12.190999999999999</v>
      </c>
      <c r="E43" s="24">
        <v>12.21</v>
      </c>
      <c r="F43" s="12">
        <v>0.00152778935185185</v>
      </c>
      <c r="G43" s="23">
        <v>0.00153125000000023</v>
      </c>
      <c r="H43" s="15">
        <v>259</v>
      </c>
      <c r="I43" s="5">
        <f t="shared" si="0"/>
        <v>2.57</v>
      </c>
      <c r="J43" s="13">
        <v>4.97</v>
      </c>
      <c r="K43" s="13">
        <v>15.41</v>
      </c>
      <c r="L43" s="10">
        <v>41</v>
      </c>
      <c r="R43" s="22">
        <v>257</v>
      </c>
    </row>
    <row r="44" spans="2:18" ht="12.75">
      <c r="B44" s="14">
        <v>7.643100000000001</v>
      </c>
      <c r="C44" s="24">
        <v>7.6560000000000015</v>
      </c>
      <c r="D44" s="14">
        <v>12.211</v>
      </c>
      <c r="E44" s="24">
        <v>12.23</v>
      </c>
      <c r="F44" s="12">
        <v>0.00153126157407407</v>
      </c>
      <c r="G44" s="23">
        <v>0.00153472222222246</v>
      </c>
      <c r="H44" s="15">
        <v>258</v>
      </c>
      <c r="I44" s="5">
        <f t="shared" si="0"/>
        <v>2.59</v>
      </c>
      <c r="J44" s="13">
        <v>5.02</v>
      </c>
      <c r="K44" s="13">
        <v>15.69</v>
      </c>
      <c r="L44" s="10">
        <v>42</v>
      </c>
      <c r="R44" s="22">
        <v>259</v>
      </c>
    </row>
    <row r="45" spans="2:18" ht="12.75">
      <c r="B45" s="14">
        <v>7.661100000000001</v>
      </c>
      <c r="C45" s="24">
        <v>7.674000000000001</v>
      </c>
      <c r="D45" s="14">
        <v>12.231</v>
      </c>
      <c r="E45" s="24">
        <v>12.25</v>
      </c>
      <c r="F45" s="12">
        <v>0.0015347337962963</v>
      </c>
      <c r="G45" s="23">
        <v>0.00153819444444469</v>
      </c>
      <c r="H45" s="15">
        <v>257</v>
      </c>
      <c r="I45" s="5">
        <f t="shared" si="0"/>
        <v>2.61</v>
      </c>
      <c r="J45" s="13">
        <v>5.06</v>
      </c>
      <c r="K45" s="13">
        <v>15.97</v>
      </c>
      <c r="L45" s="10">
        <v>43</v>
      </c>
      <c r="R45" s="22">
        <v>261</v>
      </c>
    </row>
    <row r="46" spans="2:18" ht="12.75">
      <c r="B46" s="14">
        <v>7.679100000000001</v>
      </c>
      <c r="C46" s="24">
        <v>7.692000000000001</v>
      </c>
      <c r="D46" s="14">
        <v>12.251</v>
      </c>
      <c r="E46" s="24">
        <v>12.27</v>
      </c>
      <c r="F46" s="12">
        <v>0.00153820601851852</v>
      </c>
      <c r="G46" s="23">
        <v>0.00154166666666692</v>
      </c>
      <c r="H46" s="15">
        <v>256</v>
      </c>
      <c r="I46" s="5">
        <f t="shared" si="0"/>
        <v>2.62</v>
      </c>
      <c r="J46" s="13">
        <v>5.11</v>
      </c>
      <c r="K46" s="13">
        <v>16.25</v>
      </c>
      <c r="L46" s="10">
        <v>44</v>
      </c>
      <c r="R46" s="22">
        <v>262</v>
      </c>
    </row>
    <row r="47" spans="2:18" ht="12.75">
      <c r="B47" s="14">
        <v>7.697100000000001</v>
      </c>
      <c r="C47" s="24">
        <v>7.710000000000001</v>
      </c>
      <c r="D47" s="14">
        <v>12.270999999999999</v>
      </c>
      <c r="E47" s="24">
        <v>12.3</v>
      </c>
      <c r="F47" s="12">
        <v>0.00154167824074074</v>
      </c>
      <c r="G47" s="23">
        <v>0.00154513888888915</v>
      </c>
      <c r="H47" s="15">
        <v>255</v>
      </c>
      <c r="I47" s="5">
        <f t="shared" si="0"/>
        <v>2.64</v>
      </c>
      <c r="J47" s="13">
        <v>5.16</v>
      </c>
      <c r="K47" s="13">
        <v>16.53</v>
      </c>
      <c r="L47" s="10">
        <v>45</v>
      </c>
      <c r="R47" s="22">
        <v>264</v>
      </c>
    </row>
    <row r="48" spans="2:18" ht="12.75">
      <c r="B48" s="14">
        <v>7.7151000000000005</v>
      </c>
      <c r="C48" s="24">
        <v>7.728000000000001</v>
      </c>
      <c r="D48" s="14">
        <v>12.301</v>
      </c>
      <c r="E48" s="24">
        <v>12.32</v>
      </c>
      <c r="F48" s="12">
        <v>0.00154515046296296</v>
      </c>
      <c r="G48" s="23">
        <v>0.00154861111111138</v>
      </c>
      <c r="H48" s="15">
        <v>254</v>
      </c>
      <c r="I48" s="5">
        <f t="shared" si="0"/>
        <v>2.66</v>
      </c>
      <c r="J48" s="13">
        <v>5.21</v>
      </c>
      <c r="K48" s="13">
        <v>16.81</v>
      </c>
      <c r="L48" s="10">
        <v>46</v>
      </c>
      <c r="R48" s="22">
        <v>266</v>
      </c>
    </row>
    <row r="49" spans="2:18" ht="12.75">
      <c r="B49" s="14">
        <v>7.7331</v>
      </c>
      <c r="C49" s="24">
        <v>7.746</v>
      </c>
      <c r="D49" s="14">
        <v>12.321</v>
      </c>
      <c r="E49" s="24">
        <v>12.34</v>
      </c>
      <c r="F49" s="12">
        <v>0.00154862268518518</v>
      </c>
      <c r="G49" s="23">
        <v>0.00155208333333361</v>
      </c>
      <c r="H49" s="15">
        <v>253</v>
      </c>
      <c r="I49" s="5">
        <f t="shared" si="0"/>
        <v>2.68</v>
      </c>
      <c r="J49" s="13">
        <v>5.26</v>
      </c>
      <c r="K49" s="13">
        <v>17.08</v>
      </c>
      <c r="L49" s="10">
        <v>47</v>
      </c>
      <c r="R49" s="22">
        <v>268</v>
      </c>
    </row>
    <row r="50" spans="2:18" ht="12.75">
      <c r="B50" s="14">
        <v>7.7511</v>
      </c>
      <c r="C50" s="24">
        <v>7.764</v>
      </c>
      <c r="D50" s="14">
        <v>12.341</v>
      </c>
      <c r="E50" s="24">
        <v>12.36</v>
      </c>
      <c r="F50" s="12">
        <v>0.00155209490740741</v>
      </c>
      <c r="G50" s="23">
        <v>0.00155555555555584</v>
      </c>
      <c r="H50" s="15">
        <v>252</v>
      </c>
      <c r="I50" s="5">
        <f t="shared" si="0"/>
        <v>2.7</v>
      </c>
      <c r="J50" s="13">
        <v>5.3</v>
      </c>
      <c r="K50" s="13">
        <v>17.36</v>
      </c>
      <c r="L50" s="10">
        <v>48</v>
      </c>
      <c r="R50" s="22">
        <v>270</v>
      </c>
    </row>
    <row r="51" spans="2:18" ht="12.75">
      <c r="B51" s="14">
        <v>7.7691</v>
      </c>
      <c r="C51" s="24">
        <v>7.782</v>
      </c>
      <c r="D51" s="14">
        <v>12.361</v>
      </c>
      <c r="E51" s="24">
        <v>12.38</v>
      </c>
      <c r="F51" s="12">
        <v>0.00155556712962963</v>
      </c>
      <c r="G51" s="23">
        <v>0.00155902777777807</v>
      </c>
      <c r="H51" s="15">
        <v>251</v>
      </c>
      <c r="I51" s="5">
        <f t="shared" si="0"/>
        <v>2.72</v>
      </c>
      <c r="J51" s="13">
        <v>5.35</v>
      </c>
      <c r="K51" s="13">
        <v>17.64</v>
      </c>
      <c r="L51" s="10">
        <v>49</v>
      </c>
      <c r="R51" s="22">
        <v>272</v>
      </c>
    </row>
    <row r="52" spans="2:18" ht="12.75">
      <c r="B52" s="14">
        <v>7.7871</v>
      </c>
      <c r="C52" s="19">
        <v>7.8</v>
      </c>
      <c r="D52" s="14">
        <v>12.381</v>
      </c>
      <c r="E52" s="19">
        <v>12.4</v>
      </c>
      <c r="F52" s="12">
        <v>0.00155903935185185</v>
      </c>
      <c r="G52" s="21">
        <v>0.0015625000000003</v>
      </c>
      <c r="H52" s="18">
        <v>250</v>
      </c>
      <c r="I52" s="5">
        <f t="shared" si="0"/>
        <v>2.73</v>
      </c>
      <c r="J52" s="19">
        <v>5.4</v>
      </c>
      <c r="K52" s="19">
        <v>17.92</v>
      </c>
      <c r="L52" s="18">
        <v>50</v>
      </c>
      <c r="R52" s="20">
        <v>273</v>
      </c>
    </row>
    <row r="53" spans="2:18" ht="12.75">
      <c r="B53" s="14">
        <v>7.8050999999999995</v>
      </c>
      <c r="C53" s="13">
        <v>7.82</v>
      </c>
      <c r="D53" s="14">
        <v>12.401</v>
      </c>
      <c r="E53" s="13">
        <v>12.42</v>
      </c>
      <c r="F53" s="12">
        <v>0.00156251157407407</v>
      </c>
      <c r="G53" s="11">
        <v>0.0015663888888888839</v>
      </c>
      <c r="H53" s="15">
        <v>249</v>
      </c>
      <c r="I53" s="5">
        <f t="shared" si="0"/>
        <v>2.75</v>
      </c>
      <c r="J53" s="13">
        <v>5.44</v>
      </c>
      <c r="K53" s="13">
        <v>18.18</v>
      </c>
      <c r="L53" s="10">
        <v>51</v>
      </c>
      <c r="R53" s="22">
        <v>275</v>
      </c>
    </row>
    <row r="54" spans="2:18" ht="12.75">
      <c r="B54" s="14">
        <v>7.8251</v>
      </c>
      <c r="C54" s="13">
        <v>7.84</v>
      </c>
      <c r="D54" s="14">
        <v>12.421</v>
      </c>
      <c r="E54" s="13">
        <v>12.44</v>
      </c>
      <c r="F54" s="12">
        <v>0.0015664467592592594</v>
      </c>
      <c r="G54" s="11">
        <v>0.0015702777777777729</v>
      </c>
      <c r="H54" s="15">
        <v>248</v>
      </c>
      <c r="I54" s="5">
        <f t="shared" si="0"/>
        <v>2.76</v>
      </c>
      <c r="J54" s="13">
        <v>5.49</v>
      </c>
      <c r="K54" s="13">
        <v>18.43</v>
      </c>
      <c r="L54" s="10">
        <v>52</v>
      </c>
      <c r="R54" s="22">
        <v>276</v>
      </c>
    </row>
    <row r="55" spans="2:18" ht="12.75">
      <c r="B55" s="14">
        <v>7.8450999999999995</v>
      </c>
      <c r="C55" s="13">
        <v>7.85</v>
      </c>
      <c r="D55" s="14">
        <v>12.440999999999999</v>
      </c>
      <c r="E55" s="13">
        <v>12.46</v>
      </c>
      <c r="F55" s="12">
        <v>0.0015702662037037037</v>
      </c>
      <c r="G55" s="11">
        <v>0.0015741666666666619</v>
      </c>
      <c r="H55" s="15">
        <v>247</v>
      </c>
      <c r="I55" s="5">
        <f t="shared" si="0"/>
        <v>2.78</v>
      </c>
      <c r="J55" s="13">
        <v>5.53</v>
      </c>
      <c r="K55" s="13">
        <v>18.69</v>
      </c>
      <c r="L55" s="10">
        <v>53</v>
      </c>
      <c r="R55" s="22">
        <v>278</v>
      </c>
    </row>
    <row r="56" spans="2:18" ht="12.75">
      <c r="B56" s="14">
        <v>7.855099999999999</v>
      </c>
      <c r="C56" s="13">
        <v>7.87</v>
      </c>
      <c r="D56" s="14">
        <v>12.461</v>
      </c>
      <c r="E56" s="13">
        <v>12.48</v>
      </c>
      <c r="F56" s="12">
        <v>0.0015742013888888889</v>
      </c>
      <c r="G56" s="11">
        <v>0.0015780555555555509</v>
      </c>
      <c r="H56" s="15">
        <v>246</v>
      </c>
      <c r="I56" s="5">
        <f t="shared" si="0"/>
        <v>2.8</v>
      </c>
      <c r="J56" s="13">
        <v>5.58</v>
      </c>
      <c r="K56" s="13">
        <v>18.94</v>
      </c>
      <c r="L56" s="10">
        <v>54</v>
      </c>
      <c r="R56" s="22">
        <v>280</v>
      </c>
    </row>
    <row r="57" spans="2:18" ht="12.75">
      <c r="B57" s="14">
        <v>7.8751</v>
      </c>
      <c r="C57" s="13">
        <v>7.89</v>
      </c>
      <c r="D57" s="14">
        <v>12.481</v>
      </c>
      <c r="E57" s="13">
        <v>12.51</v>
      </c>
      <c r="F57" s="12">
        <v>0.0015780208333333332</v>
      </c>
      <c r="G57" s="11">
        <v>0.0015819444444444399</v>
      </c>
      <c r="H57" s="15">
        <v>245</v>
      </c>
      <c r="I57" s="5">
        <f t="shared" si="0"/>
        <v>2.82</v>
      </c>
      <c r="J57" s="13">
        <v>5.62</v>
      </c>
      <c r="K57" s="13">
        <v>19.2</v>
      </c>
      <c r="L57" s="10">
        <v>55</v>
      </c>
      <c r="R57" s="22">
        <v>282</v>
      </c>
    </row>
    <row r="58" spans="2:18" ht="12.75">
      <c r="B58" s="14">
        <v>7.895099999999999</v>
      </c>
      <c r="C58" s="13">
        <v>7.91</v>
      </c>
      <c r="D58" s="14">
        <v>12.511</v>
      </c>
      <c r="E58" s="13">
        <v>12.53</v>
      </c>
      <c r="F58" s="12">
        <v>0.0015819560185185188</v>
      </c>
      <c r="G58" s="11">
        <v>0.0015858333333333289</v>
      </c>
      <c r="H58" s="15">
        <v>244</v>
      </c>
      <c r="I58" s="5">
        <f t="shared" si="0"/>
        <v>2.83</v>
      </c>
      <c r="J58" s="13">
        <v>5.66</v>
      </c>
      <c r="K58" s="13">
        <v>19.45</v>
      </c>
      <c r="L58" s="10">
        <v>56</v>
      </c>
      <c r="R58" s="22">
        <v>283</v>
      </c>
    </row>
    <row r="59" spans="2:18" ht="12.75">
      <c r="B59" s="14">
        <v>7.9151</v>
      </c>
      <c r="C59" s="13">
        <v>7.93</v>
      </c>
      <c r="D59" s="14">
        <v>12.530999999999999</v>
      </c>
      <c r="E59" s="13">
        <v>12.55</v>
      </c>
      <c r="F59" s="12">
        <v>0.0015858912037037037</v>
      </c>
      <c r="G59" s="11">
        <v>0.00158972222222222</v>
      </c>
      <c r="H59" s="15">
        <v>243</v>
      </c>
      <c r="I59" s="5">
        <f t="shared" si="0"/>
        <v>2.85</v>
      </c>
      <c r="J59" s="13">
        <v>5.71</v>
      </c>
      <c r="K59" s="13">
        <v>19.71</v>
      </c>
      <c r="L59" s="10">
        <v>57</v>
      </c>
      <c r="R59" s="22">
        <v>285</v>
      </c>
    </row>
    <row r="60" spans="2:18" ht="12.75">
      <c r="B60" s="14">
        <v>7.935099999999999</v>
      </c>
      <c r="C60" s="13">
        <v>7.95</v>
      </c>
      <c r="D60" s="14">
        <v>12.551</v>
      </c>
      <c r="E60" s="13">
        <v>12.57</v>
      </c>
      <c r="F60" s="12">
        <v>0.0015897106481481483</v>
      </c>
      <c r="G60" s="11">
        <v>0.0015936111111111068</v>
      </c>
      <c r="H60" s="15">
        <v>242</v>
      </c>
      <c r="I60" s="5">
        <f t="shared" si="0"/>
        <v>2.87</v>
      </c>
      <c r="J60" s="13">
        <v>5.75</v>
      </c>
      <c r="K60" s="13">
        <v>19.96</v>
      </c>
      <c r="L60" s="10">
        <v>58</v>
      </c>
      <c r="R60" s="22">
        <v>287</v>
      </c>
    </row>
    <row r="61" spans="2:18" ht="12.75">
      <c r="B61" s="14">
        <v>7.9551</v>
      </c>
      <c r="C61" s="13">
        <v>7.96</v>
      </c>
      <c r="D61" s="14">
        <v>12.571</v>
      </c>
      <c r="E61" s="13">
        <v>12.59</v>
      </c>
      <c r="F61" s="12">
        <v>0.0015936458333333332</v>
      </c>
      <c r="G61" s="11">
        <v>0.0015974999999999958</v>
      </c>
      <c r="H61" s="15">
        <v>241</v>
      </c>
      <c r="I61" s="5">
        <f t="shared" si="0"/>
        <v>2.88</v>
      </c>
      <c r="J61" s="13">
        <v>5.8</v>
      </c>
      <c r="K61" s="13">
        <v>20.22</v>
      </c>
      <c r="L61" s="10">
        <v>59</v>
      </c>
      <c r="R61" s="22">
        <v>288</v>
      </c>
    </row>
    <row r="62" spans="2:18" ht="12.75">
      <c r="B62" s="14">
        <v>7.9651</v>
      </c>
      <c r="C62" s="13">
        <v>7.98</v>
      </c>
      <c r="D62" s="14">
        <v>12.591</v>
      </c>
      <c r="E62" s="13">
        <v>12.61</v>
      </c>
      <c r="F62" s="12">
        <v>0.0015974652777777777</v>
      </c>
      <c r="G62" s="11">
        <v>0.0016013888888888848</v>
      </c>
      <c r="H62" s="10">
        <v>240</v>
      </c>
      <c r="I62" s="5">
        <f t="shared" si="0"/>
        <v>2.9</v>
      </c>
      <c r="J62" s="13">
        <v>5.84</v>
      </c>
      <c r="K62" s="13">
        <v>20.47</v>
      </c>
      <c r="L62" s="10">
        <v>60</v>
      </c>
      <c r="R62" s="22">
        <v>290</v>
      </c>
    </row>
    <row r="63" spans="2:18" ht="12.75">
      <c r="B63" s="14">
        <v>7.9851</v>
      </c>
      <c r="C63" s="13">
        <v>8</v>
      </c>
      <c r="D63" s="14">
        <v>12.610999999999999</v>
      </c>
      <c r="E63" s="13">
        <v>12.63</v>
      </c>
      <c r="F63" s="12">
        <v>0.001601400462962963</v>
      </c>
      <c r="G63" s="11">
        <v>0.0016052777777777738</v>
      </c>
      <c r="H63" s="10">
        <v>239</v>
      </c>
      <c r="I63" s="5">
        <f t="shared" si="0"/>
        <v>2.92</v>
      </c>
      <c r="J63" s="13">
        <v>5.88</v>
      </c>
      <c r="K63" s="13">
        <v>20.73</v>
      </c>
      <c r="L63" s="10">
        <v>61</v>
      </c>
      <c r="R63" s="22">
        <v>292</v>
      </c>
    </row>
    <row r="64" spans="2:18" ht="12.75">
      <c r="B64" s="14">
        <v>8.0051</v>
      </c>
      <c r="C64" s="13">
        <v>8.02</v>
      </c>
      <c r="D64" s="14">
        <v>12.631</v>
      </c>
      <c r="E64" s="13">
        <v>12.65</v>
      </c>
      <c r="F64" s="12">
        <v>0.0016053356481481483</v>
      </c>
      <c r="G64" s="11">
        <v>0.0016091666666666628</v>
      </c>
      <c r="H64" s="10">
        <v>238</v>
      </c>
      <c r="I64" s="5">
        <f t="shared" si="0"/>
        <v>2.94</v>
      </c>
      <c r="J64" s="13">
        <v>5.93</v>
      </c>
      <c r="K64" s="13">
        <v>20.98</v>
      </c>
      <c r="L64" s="10">
        <v>62</v>
      </c>
      <c r="R64" s="22">
        <v>294</v>
      </c>
    </row>
    <row r="65" spans="2:18" ht="12.75">
      <c r="B65" s="14">
        <v>8.0251</v>
      </c>
      <c r="C65" s="13">
        <v>8.04</v>
      </c>
      <c r="D65" s="14">
        <v>12.651</v>
      </c>
      <c r="E65" s="13">
        <v>12.68</v>
      </c>
      <c r="F65" s="12">
        <v>0.0016091550925925926</v>
      </c>
      <c r="G65" s="11">
        <v>0.0016130555555555518</v>
      </c>
      <c r="H65" s="10">
        <v>237</v>
      </c>
      <c r="I65" s="5">
        <f t="shared" si="0"/>
        <v>2.95</v>
      </c>
      <c r="J65" s="13">
        <v>5.97</v>
      </c>
      <c r="K65" s="13">
        <v>21.24</v>
      </c>
      <c r="L65" s="10">
        <v>63</v>
      </c>
      <c r="R65" s="22">
        <v>295</v>
      </c>
    </row>
    <row r="66" spans="2:18" ht="12.75">
      <c r="B66" s="14">
        <v>8.0451</v>
      </c>
      <c r="C66" s="13">
        <v>8.05</v>
      </c>
      <c r="D66" s="14">
        <v>12.681</v>
      </c>
      <c r="E66" s="13">
        <v>12.7</v>
      </c>
      <c r="F66" s="12">
        <v>0.0016130902777777777</v>
      </c>
      <c r="G66" s="11">
        <v>0.0016169444444444408</v>
      </c>
      <c r="H66" s="10">
        <v>236</v>
      </c>
      <c r="I66" s="5">
        <f aca="true" t="shared" si="1" ref="I66:I129">R66/100</f>
        <v>2.97</v>
      </c>
      <c r="J66" s="13">
        <v>6.02</v>
      </c>
      <c r="K66" s="13">
        <v>21.49</v>
      </c>
      <c r="L66" s="10">
        <v>64</v>
      </c>
      <c r="R66" s="22">
        <v>297</v>
      </c>
    </row>
    <row r="67" spans="2:18" ht="12.75">
      <c r="B67" s="14">
        <v>8.055100000000001</v>
      </c>
      <c r="C67" s="13">
        <v>8.07</v>
      </c>
      <c r="D67" s="14">
        <v>12.700999999999999</v>
      </c>
      <c r="E67" s="13">
        <v>12.72</v>
      </c>
      <c r="F67" s="12">
        <v>0.001616909722222222</v>
      </c>
      <c r="G67" s="11">
        <v>0.0016208333333333298</v>
      </c>
      <c r="H67" s="10">
        <v>235</v>
      </c>
      <c r="I67" s="5">
        <f t="shared" si="1"/>
        <v>2.99</v>
      </c>
      <c r="J67" s="13">
        <v>6.06</v>
      </c>
      <c r="K67" s="13">
        <v>21.75</v>
      </c>
      <c r="L67" s="10">
        <v>65</v>
      </c>
      <c r="R67" s="22">
        <v>299</v>
      </c>
    </row>
    <row r="68" spans="2:18" ht="12.75">
      <c r="B68" s="14">
        <v>8.0751</v>
      </c>
      <c r="C68" s="13">
        <v>8.09</v>
      </c>
      <c r="D68" s="14">
        <v>12.721</v>
      </c>
      <c r="E68" s="13">
        <v>12.74</v>
      </c>
      <c r="F68" s="12">
        <v>0.0016208449074074077</v>
      </c>
      <c r="G68" s="11">
        <v>0.0016247222222222188</v>
      </c>
      <c r="H68" s="10">
        <v>234</v>
      </c>
      <c r="I68" s="5">
        <f t="shared" si="1"/>
        <v>3</v>
      </c>
      <c r="J68" s="13">
        <v>6.1</v>
      </c>
      <c r="K68" s="13">
        <v>22</v>
      </c>
      <c r="L68" s="10">
        <v>66</v>
      </c>
      <c r="R68" s="22">
        <v>300</v>
      </c>
    </row>
    <row r="69" spans="2:18" ht="12.75">
      <c r="B69" s="14">
        <v>8.0951</v>
      </c>
      <c r="C69" s="13">
        <v>8.11</v>
      </c>
      <c r="D69" s="14">
        <v>12.741</v>
      </c>
      <c r="E69" s="13">
        <v>12.76</v>
      </c>
      <c r="F69" s="12">
        <v>0.0016247800925925926</v>
      </c>
      <c r="G69" s="11">
        <v>0.0016286111111111078</v>
      </c>
      <c r="H69" s="10">
        <v>233</v>
      </c>
      <c r="I69" s="5">
        <f t="shared" si="1"/>
        <v>3.02</v>
      </c>
      <c r="J69" s="13">
        <v>6.15</v>
      </c>
      <c r="K69" s="13">
        <v>22.26</v>
      </c>
      <c r="L69" s="10">
        <v>67</v>
      </c>
      <c r="R69" s="22">
        <v>302</v>
      </c>
    </row>
    <row r="70" spans="2:18" ht="12.75">
      <c r="B70" s="14">
        <v>8.1151</v>
      </c>
      <c r="C70" s="13">
        <v>8.13</v>
      </c>
      <c r="D70" s="14">
        <v>12.761</v>
      </c>
      <c r="E70" s="13">
        <v>12.78</v>
      </c>
      <c r="F70" s="12">
        <v>0.0016285995370370371</v>
      </c>
      <c r="G70" s="11">
        <v>0.0016324999999999968</v>
      </c>
      <c r="H70" s="10">
        <v>232</v>
      </c>
      <c r="I70" s="5">
        <f t="shared" si="1"/>
        <v>3.04</v>
      </c>
      <c r="J70" s="13">
        <v>6.19</v>
      </c>
      <c r="K70" s="13">
        <v>22.51</v>
      </c>
      <c r="L70" s="10">
        <v>68</v>
      </c>
      <c r="R70" s="22">
        <v>304</v>
      </c>
    </row>
    <row r="71" spans="2:18" ht="12.75">
      <c r="B71" s="14">
        <v>8.135100000000001</v>
      </c>
      <c r="C71" s="13">
        <v>8.15</v>
      </c>
      <c r="D71" s="14">
        <v>12.780999999999999</v>
      </c>
      <c r="E71" s="13">
        <v>12.8</v>
      </c>
      <c r="F71" s="12">
        <v>0.0016325099999999967</v>
      </c>
      <c r="G71" s="11">
        <v>0.0016363888888888858</v>
      </c>
      <c r="H71" s="10">
        <v>231</v>
      </c>
      <c r="I71" s="5">
        <f t="shared" si="1"/>
        <v>3.06</v>
      </c>
      <c r="J71" s="13">
        <v>6.24</v>
      </c>
      <c r="K71" s="13">
        <v>22.77</v>
      </c>
      <c r="L71" s="10">
        <v>69</v>
      </c>
      <c r="R71" s="22">
        <v>306</v>
      </c>
    </row>
    <row r="72" spans="2:18" ht="12.75">
      <c r="B72" s="14">
        <v>8.155100000000001</v>
      </c>
      <c r="C72" s="13">
        <v>8.16</v>
      </c>
      <c r="D72" s="14">
        <v>12.801</v>
      </c>
      <c r="E72" s="13">
        <v>12.82</v>
      </c>
      <c r="F72" s="12">
        <v>0.001636408888888886</v>
      </c>
      <c r="G72" s="11">
        <v>0.0016402777777777748</v>
      </c>
      <c r="H72" s="10">
        <v>230</v>
      </c>
      <c r="I72" s="5">
        <f t="shared" si="1"/>
        <v>3.07</v>
      </c>
      <c r="J72" s="13">
        <v>6.28</v>
      </c>
      <c r="K72" s="13">
        <v>23.02</v>
      </c>
      <c r="L72" s="10">
        <v>70</v>
      </c>
      <c r="R72" s="22">
        <v>307</v>
      </c>
    </row>
    <row r="73" spans="2:18" ht="12.75">
      <c r="B73" s="14">
        <v>8.1651</v>
      </c>
      <c r="C73" s="13">
        <v>8.18</v>
      </c>
      <c r="D73" s="14">
        <v>12.821</v>
      </c>
      <c r="E73" s="13">
        <v>12.85</v>
      </c>
      <c r="F73" s="12">
        <v>0.0016402977777777749</v>
      </c>
      <c r="G73" s="11">
        <v>0.0016441666666666638</v>
      </c>
      <c r="H73" s="10">
        <v>229</v>
      </c>
      <c r="I73" s="5">
        <f t="shared" si="1"/>
        <v>3.09</v>
      </c>
      <c r="J73" s="13">
        <v>6.32</v>
      </c>
      <c r="K73" s="13">
        <v>23.28</v>
      </c>
      <c r="L73" s="10">
        <v>71</v>
      </c>
      <c r="R73" s="22">
        <v>309</v>
      </c>
    </row>
    <row r="74" spans="2:18" ht="12.75">
      <c r="B74" s="14">
        <v>8.1851</v>
      </c>
      <c r="C74" s="13">
        <v>8.2</v>
      </c>
      <c r="D74" s="14">
        <v>12.850999999999999</v>
      </c>
      <c r="E74" s="13">
        <v>12.87</v>
      </c>
      <c r="F74" s="12">
        <v>0.001646539351851852</v>
      </c>
      <c r="G74" s="11">
        <v>0.0016480555555555528</v>
      </c>
      <c r="H74" s="10">
        <v>228</v>
      </c>
      <c r="I74" s="5">
        <f t="shared" si="1"/>
        <v>3.11</v>
      </c>
      <c r="J74" s="13">
        <v>6.37</v>
      </c>
      <c r="K74" s="13">
        <v>23.53</v>
      </c>
      <c r="L74" s="10">
        <v>72</v>
      </c>
      <c r="R74" s="22">
        <v>311</v>
      </c>
    </row>
    <row r="75" spans="2:18" ht="12.75">
      <c r="B75" s="14">
        <v>8.2051</v>
      </c>
      <c r="C75" s="13">
        <v>8.22</v>
      </c>
      <c r="D75" s="14">
        <v>12.870999999999999</v>
      </c>
      <c r="E75" s="13">
        <v>12.89</v>
      </c>
      <c r="F75" s="12">
        <v>0.0016480855555555528</v>
      </c>
      <c r="G75" s="11">
        <v>0.0016519444444444418</v>
      </c>
      <c r="H75" s="10">
        <v>227</v>
      </c>
      <c r="I75" s="5">
        <f t="shared" si="1"/>
        <v>3.12</v>
      </c>
      <c r="J75" s="13">
        <v>6.41</v>
      </c>
      <c r="K75" s="13">
        <v>23.79</v>
      </c>
      <c r="L75" s="10">
        <v>73</v>
      </c>
      <c r="R75" s="22">
        <v>312</v>
      </c>
    </row>
    <row r="76" spans="2:18" ht="12.75">
      <c r="B76" s="14">
        <v>8.225100000000001</v>
      </c>
      <c r="C76" s="13">
        <v>8.24</v>
      </c>
      <c r="D76" s="14">
        <v>12.891</v>
      </c>
      <c r="E76" s="13">
        <v>12.91</v>
      </c>
      <c r="F76" s="12">
        <v>0.0016519791666666664</v>
      </c>
      <c r="G76" s="11">
        <v>0.0016558333333333308</v>
      </c>
      <c r="H76" s="10">
        <v>226</v>
      </c>
      <c r="I76" s="5">
        <f t="shared" si="1"/>
        <v>3.14</v>
      </c>
      <c r="J76" s="13">
        <v>6.46</v>
      </c>
      <c r="K76" s="13">
        <v>24.04</v>
      </c>
      <c r="L76" s="10">
        <v>74</v>
      </c>
      <c r="R76" s="22">
        <v>314</v>
      </c>
    </row>
    <row r="77" spans="2:18" ht="12.75">
      <c r="B77" s="14">
        <v>8.2451</v>
      </c>
      <c r="C77" s="13">
        <v>8.26</v>
      </c>
      <c r="D77" s="14">
        <v>12.911</v>
      </c>
      <c r="E77" s="13">
        <v>12.93</v>
      </c>
      <c r="F77" s="12">
        <v>0.0016558533333333309</v>
      </c>
      <c r="G77" s="11">
        <v>0.0016597222222222198</v>
      </c>
      <c r="H77" s="10">
        <v>225</v>
      </c>
      <c r="I77" s="5">
        <f t="shared" si="1"/>
        <v>3.16</v>
      </c>
      <c r="J77" s="13">
        <v>6.5</v>
      </c>
      <c r="K77" s="13">
        <v>24.3</v>
      </c>
      <c r="L77" s="10">
        <v>75</v>
      </c>
      <c r="R77" s="22">
        <v>316</v>
      </c>
    </row>
    <row r="78" spans="2:18" ht="12.75">
      <c r="B78" s="14">
        <v>8.2651</v>
      </c>
      <c r="C78" s="13">
        <v>8.27</v>
      </c>
      <c r="D78" s="14">
        <v>12.931</v>
      </c>
      <c r="E78" s="13">
        <v>12.95</v>
      </c>
      <c r="F78" s="12">
        <v>0.0016597422222222199</v>
      </c>
      <c r="G78" s="11">
        <v>0.0016636111111111088</v>
      </c>
      <c r="H78" s="10">
        <v>224</v>
      </c>
      <c r="I78" s="5">
        <f t="shared" si="1"/>
        <v>3.18</v>
      </c>
      <c r="J78" s="13">
        <v>6.54</v>
      </c>
      <c r="K78" s="13">
        <v>24.56</v>
      </c>
      <c r="L78" s="10">
        <v>76</v>
      </c>
      <c r="R78" s="22">
        <v>318</v>
      </c>
    </row>
    <row r="79" spans="2:18" ht="12.75">
      <c r="B79" s="14">
        <v>8.2751</v>
      </c>
      <c r="C79" s="13">
        <v>8.29</v>
      </c>
      <c r="D79" s="14">
        <v>12.950999999999999</v>
      </c>
      <c r="E79" s="13">
        <v>12.97</v>
      </c>
      <c r="F79" s="12">
        <v>0.0016636689814814815</v>
      </c>
      <c r="G79" s="11">
        <v>0.0016674999999999978</v>
      </c>
      <c r="H79" s="10">
        <v>223</v>
      </c>
      <c r="I79" s="5">
        <f t="shared" si="1"/>
        <v>3.19</v>
      </c>
      <c r="J79" s="13">
        <v>6.59</v>
      </c>
      <c r="K79" s="13">
        <v>24.81</v>
      </c>
      <c r="L79" s="10">
        <v>77</v>
      </c>
      <c r="R79" s="22">
        <v>319</v>
      </c>
    </row>
    <row r="80" spans="2:18" ht="12.75">
      <c r="B80" s="14">
        <v>8.2951</v>
      </c>
      <c r="C80" s="13">
        <v>8.31</v>
      </c>
      <c r="D80" s="14">
        <v>12.971</v>
      </c>
      <c r="E80" s="13">
        <v>12.99</v>
      </c>
      <c r="F80" s="12">
        <v>0.0016675099999999977</v>
      </c>
      <c r="G80" s="11">
        <v>0.0016713888888888868</v>
      </c>
      <c r="H80" s="10">
        <v>222</v>
      </c>
      <c r="I80" s="5">
        <f t="shared" si="1"/>
        <v>3.21</v>
      </c>
      <c r="J80" s="13">
        <v>6.63</v>
      </c>
      <c r="K80" s="13">
        <v>25.07</v>
      </c>
      <c r="L80" s="10">
        <v>78</v>
      </c>
      <c r="R80" s="22">
        <v>321</v>
      </c>
    </row>
    <row r="81" spans="2:18" ht="12.75">
      <c r="B81" s="14">
        <v>8.315100000000001</v>
      </c>
      <c r="C81" s="13">
        <v>8.33</v>
      </c>
      <c r="D81" s="14">
        <v>12.991</v>
      </c>
      <c r="E81" s="13">
        <v>13.01</v>
      </c>
      <c r="F81" s="12">
        <v>0.0016714236111111112</v>
      </c>
      <c r="G81" s="11">
        <v>0.0016752777777777758</v>
      </c>
      <c r="H81" s="10">
        <v>221</v>
      </c>
      <c r="I81" s="5">
        <f t="shared" si="1"/>
        <v>3.23</v>
      </c>
      <c r="J81" s="13">
        <v>6.68</v>
      </c>
      <c r="K81" s="13">
        <v>25.32</v>
      </c>
      <c r="L81" s="10">
        <v>79</v>
      </c>
      <c r="R81" s="22">
        <v>323</v>
      </c>
    </row>
    <row r="82" spans="2:18" ht="12.75">
      <c r="B82" s="14">
        <v>8.3351</v>
      </c>
      <c r="C82" s="13">
        <v>8.35</v>
      </c>
      <c r="D82" s="14">
        <v>13.011</v>
      </c>
      <c r="E82" s="13">
        <v>13.04</v>
      </c>
      <c r="F82" s="12">
        <v>0.0016752877777777757</v>
      </c>
      <c r="G82" s="11">
        <v>0.0016791666666666647</v>
      </c>
      <c r="H82" s="10">
        <v>220</v>
      </c>
      <c r="I82" s="5">
        <f t="shared" si="1"/>
        <v>3.24</v>
      </c>
      <c r="J82" s="13">
        <v>6.72</v>
      </c>
      <c r="K82" s="13">
        <v>25.58</v>
      </c>
      <c r="L82" s="10">
        <v>80</v>
      </c>
      <c r="R82" s="22">
        <v>324</v>
      </c>
    </row>
    <row r="83" spans="2:18" ht="12.75">
      <c r="B83" s="14">
        <v>8.3551</v>
      </c>
      <c r="C83" s="13">
        <v>8.36</v>
      </c>
      <c r="D83" s="14">
        <v>13.040999999999999</v>
      </c>
      <c r="E83" s="13">
        <v>13.06</v>
      </c>
      <c r="F83" s="12">
        <v>0.0016791766666666647</v>
      </c>
      <c r="G83" s="11">
        <v>0.0016830555555555537</v>
      </c>
      <c r="H83" s="10">
        <v>219</v>
      </c>
      <c r="I83" s="5">
        <f t="shared" si="1"/>
        <v>3.26</v>
      </c>
      <c r="J83" s="13">
        <v>6.76</v>
      </c>
      <c r="K83" s="13">
        <v>25.83</v>
      </c>
      <c r="L83" s="10">
        <v>81</v>
      </c>
      <c r="R83" s="22">
        <v>326</v>
      </c>
    </row>
    <row r="84" spans="2:18" ht="12.75">
      <c r="B84" s="14">
        <v>8.3651</v>
      </c>
      <c r="C84" s="13">
        <v>8.38</v>
      </c>
      <c r="D84" s="14">
        <v>13.061</v>
      </c>
      <c r="E84" s="13">
        <v>13.08</v>
      </c>
      <c r="F84" s="12">
        <v>0.0016831165555555537</v>
      </c>
      <c r="G84" s="11">
        <v>0.0016869444444444427</v>
      </c>
      <c r="H84" s="10">
        <v>218</v>
      </c>
      <c r="I84" s="5">
        <f t="shared" si="1"/>
        <v>3.28</v>
      </c>
      <c r="J84" s="13">
        <v>6.81</v>
      </c>
      <c r="K84" s="13">
        <v>26.09</v>
      </c>
      <c r="L84" s="10">
        <v>82</v>
      </c>
      <c r="R84" s="22">
        <v>328</v>
      </c>
    </row>
    <row r="85" spans="2:18" ht="12.75">
      <c r="B85" s="14">
        <v>8.385100000000001</v>
      </c>
      <c r="C85" s="13">
        <v>8.4</v>
      </c>
      <c r="D85" s="14">
        <v>13.081</v>
      </c>
      <c r="E85" s="13">
        <v>13.1</v>
      </c>
      <c r="F85" s="12">
        <v>0.0016870054444444427</v>
      </c>
      <c r="G85" s="11">
        <v>0.0016908333333333317</v>
      </c>
      <c r="H85" s="10">
        <v>217</v>
      </c>
      <c r="I85" s="5">
        <f t="shared" si="1"/>
        <v>3.3</v>
      </c>
      <c r="J85" s="13">
        <v>6.85</v>
      </c>
      <c r="K85" s="13">
        <v>26.34</v>
      </c>
      <c r="L85" s="10">
        <v>83</v>
      </c>
      <c r="R85" s="22">
        <v>330</v>
      </c>
    </row>
    <row r="86" spans="2:18" ht="12.75">
      <c r="B86" s="14">
        <v>8.405100000000001</v>
      </c>
      <c r="C86" s="13">
        <v>8.42</v>
      </c>
      <c r="D86" s="14">
        <v>13.100999999999999</v>
      </c>
      <c r="E86" s="13">
        <v>13.12</v>
      </c>
      <c r="F86" s="12">
        <v>0.0016908943333333317</v>
      </c>
      <c r="G86" s="11">
        <v>0.0016947222222222207</v>
      </c>
      <c r="H86" s="10">
        <v>216</v>
      </c>
      <c r="I86" s="5">
        <f t="shared" si="1"/>
        <v>3.31</v>
      </c>
      <c r="J86" s="13">
        <v>6.9</v>
      </c>
      <c r="K86" s="13">
        <v>26.6</v>
      </c>
      <c r="L86" s="10">
        <v>84</v>
      </c>
      <c r="R86" s="22">
        <v>331</v>
      </c>
    </row>
    <row r="87" spans="2:18" ht="12.75">
      <c r="B87" s="14">
        <v>8.4251</v>
      </c>
      <c r="C87" s="13">
        <v>8.44</v>
      </c>
      <c r="D87" s="14">
        <v>13.120999999999999</v>
      </c>
      <c r="E87" s="13">
        <v>13.14</v>
      </c>
      <c r="F87" s="12">
        <v>0.0016947832222222207</v>
      </c>
      <c r="G87" s="11">
        <v>0.0016986111111111097</v>
      </c>
      <c r="H87" s="10">
        <v>215</v>
      </c>
      <c r="I87" s="5">
        <f t="shared" si="1"/>
        <v>3.33</v>
      </c>
      <c r="J87" s="13">
        <v>6.94</v>
      </c>
      <c r="K87" s="13">
        <v>26.85</v>
      </c>
      <c r="L87" s="10">
        <v>85</v>
      </c>
      <c r="R87" s="22">
        <v>333</v>
      </c>
    </row>
    <row r="88" spans="2:18" ht="12.75">
      <c r="B88" s="14">
        <v>8.4451</v>
      </c>
      <c r="C88" s="13">
        <v>8.46</v>
      </c>
      <c r="D88" s="14">
        <v>13.141</v>
      </c>
      <c r="E88" s="13">
        <v>13.16</v>
      </c>
      <c r="F88" s="12">
        <v>0.0016986721111111097</v>
      </c>
      <c r="G88" s="11">
        <v>0.0017024999999999987</v>
      </c>
      <c r="H88" s="10">
        <v>214</v>
      </c>
      <c r="I88" s="5">
        <f t="shared" si="1"/>
        <v>3.35</v>
      </c>
      <c r="J88" s="13">
        <v>6.98</v>
      </c>
      <c r="K88" s="13">
        <v>27.11</v>
      </c>
      <c r="L88" s="10">
        <v>86</v>
      </c>
      <c r="R88" s="22">
        <v>335</v>
      </c>
    </row>
    <row r="89" spans="2:18" ht="12.75">
      <c r="B89" s="14">
        <v>8.465100000000001</v>
      </c>
      <c r="C89" s="13">
        <v>8.47</v>
      </c>
      <c r="D89" s="14">
        <v>13.161</v>
      </c>
      <c r="E89" s="13">
        <v>13.18</v>
      </c>
      <c r="F89" s="12">
        <v>0.0017025609999999987</v>
      </c>
      <c r="G89" s="11">
        <v>0.0017063888888888877</v>
      </c>
      <c r="H89" s="10">
        <v>213</v>
      </c>
      <c r="I89" s="5">
        <f t="shared" si="1"/>
        <v>3.36</v>
      </c>
      <c r="J89" s="13">
        <v>7.03</v>
      </c>
      <c r="K89" s="13">
        <v>27.36</v>
      </c>
      <c r="L89" s="10">
        <v>87</v>
      </c>
      <c r="R89" s="22">
        <v>336</v>
      </c>
    </row>
    <row r="90" spans="2:18" ht="12.75">
      <c r="B90" s="14">
        <v>8.475100000000001</v>
      </c>
      <c r="C90" s="13">
        <v>8.49</v>
      </c>
      <c r="D90" s="14">
        <v>13.181</v>
      </c>
      <c r="E90" s="13">
        <v>13.21</v>
      </c>
      <c r="F90" s="12">
        <v>0.0017064498888888877</v>
      </c>
      <c r="G90" s="11">
        <v>0.0017102777777777767</v>
      </c>
      <c r="H90" s="10">
        <v>212</v>
      </c>
      <c r="I90" s="5">
        <f t="shared" si="1"/>
        <v>3.38</v>
      </c>
      <c r="J90" s="13">
        <v>7.07</v>
      </c>
      <c r="K90" s="13">
        <v>27.62</v>
      </c>
      <c r="L90" s="10">
        <v>88</v>
      </c>
      <c r="R90" s="22">
        <v>338</v>
      </c>
    </row>
    <row r="91" spans="2:18" ht="12.75">
      <c r="B91" s="14">
        <v>8.4951</v>
      </c>
      <c r="C91" s="13">
        <v>8.51</v>
      </c>
      <c r="D91" s="14">
        <v>13.211</v>
      </c>
      <c r="E91" s="13">
        <v>13.23</v>
      </c>
      <c r="F91" s="12">
        <v>0.0017103387777777767</v>
      </c>
      <c r="G91" s="11">
        <v>0.0017141666666666657</v>
      </c>
      <c r="H91" s="10">
        <v>211</v>
      </c>
      <c r="I91" s="5">
        <f t="shared" si="1"/>
        <v>3.4</v>
      </c>
      <c r="J91" s="13">
        <v>7.12</v>
      </c>
      <c r="K91" s="13">
        <v>27.87</v>
      </c>
      <c r="L91" s="10">
        <v>89</v>
      </c>
      <c r="R91" s="22">
        <v>340</v>
      </c>
    </row>
    <row r="92" spans="2:18" ht="12.75">
      <c r="B92" s="14">
        <v>8.5151</v>
      </c>
      <c r="C92" s="13">
        <v>8.53</v>
      </c>
      <c r="D92" s="14">
        <v>13.231</v>
      </c>
      <c r="E92" s="13">
        <v>13.25</v>
      </c>
      <c r="F92" s="12">
        <v>0.0017142276666666657</v>
      </c>
      <c r="G92" s="11">
        <v>0.0017180555555555547</v>
      </c>
      <c r="H92" s="10">
        <v>210</v>
      </c>
      <c r="I92" s="5">
        <f t="shared" si="1"/>
        <v>3.42</v>
      </c>
      <c r="J92" s="13">
        <v>7.16</v>
      </c>
      <c r="K92" s="13">
        <v>28.13</v>
      </c>
      <c r="L92" s="10">
        <v>90</v>
      </c>
      <c r="R92" s="22">
        <v>342</v>
      </c>
    </row>
    <row r="93" spans="2:18" ht="12.75">
      <c r="B93" s="14">
        <v>8.5351</v>
      </c>
      <c r="C93" s="13">
        <v>8.55</v>
      </c>
      <c r="D93" s="14">
        <v>13.251</v>
      </c>
      <c r="E93" s="13">
        <v>13.27</v>
      </c>
      <c r="F93" s="12">
        <v>0.0017181165555555547</v>
      </c>
      <c r="G93" s="11">
        <v>0.0017219444444444437</v>
      </c>
      <c r="H93" s="10">
        <v>209</v>
      </c>
      <c r="I93" s="5">
        <f t="shared" si="1"/>
        <v>3.43</v>
      </c>
      <c r="J93" s="13">
        <v>7.2</v>
      </c>
      <c r="K93" s="13">
        <v>28.38</v>
      </c>
      <c r="L93" s="10">
        <v>91</v>
      </c>
      <c r="R93" s="22">
        <v>343</v>
      </c>
    </row>
    <row r="94" spans="2:18" ht="12.75">
      <c r="B94" s="14">
        <v>8.555100000000001</v>
      </c>
      <c r="C94" s="13">
        <v>8.56</v>
      </c>
      <c r="D94" s="14">
        <v>13.270999999999999</v>
      </c>
      <c r="E94" s="13">
        <v>13.29</v>
      </c>
      <c r="F94" s="12">
        <v>0.0017220054444444437</v>
      </c>
      <c r="G94" s="11">
        <v>0.0017258333333333327</v>
      </c>
      <c r="H94" s="10">
        <v>208</v>
      </c>
      <c r="I94" s="5">
        <f t="shared" si="1"/>
        <v>3.45</v>
      </c>
      <c r="J94" s="13">
        <v>7.25</v>
      </c>
      <c r="K94" s="13">
        <v>28.64</v>
      </c>
      <c r="L94" s="10">
        <v>92</v>
      </c>
      <c r="R94" s="22">
        <v>345</v>
      </c>
    </row>
    <row r="95" spans="2:18" ht="12.75">
      <c r="B95" s="14">
        <v>8.565100000000001</v>
      </c>
      <c r="C95" s="13">
        <v>8.58</v>
      </c>
      <c r="D95" s="14">
        <v>13.290999999999999</v>
      </c>
      <c r="E95" s="13">
        <v>13.31</v>
      </c>
      <c r="F95" s="12">
        <v>0.0017258943333333327</v>
      </c>
      <c r="G95" s="11">
        <v>0.0017297222222222217</v>
      </c>
      <c r="H95" s="10">
        <v>207</v>
      </c>
      <c r="I95" s="5">
        <f t="shared" si="1"/>
        <v>3.47</v>
      </c>
      <c r="J95" s="13">
        <v>7.29</v>
      </c>
      <c r="K95" s="13">
        <v>28.89</v>
      </c>
      <c r="L95" s="10">
        <v>93</v>
      </c>
      <c r="R95" s="22">
        <v>347</v>
      </c>
    </row>
    <row r="96" spans="2:18" ht="12.75">
      <c r="B96" s="14">
        <v>8.5851</v>
      </c>
      <c r="C96" s="13">
        <v>8.6</v>
      </c>
      <c r="D96" s="14">
        <v>13.311</v>
      </c>
      <c r="E96" s="13">
        <v>13.33</v>
      </c>
      <c r="F96" s="12">
        <v>0.0017297832222222217</v>
      </c>
      <c r="G96" s="11">
        <v>0.0017336111111111107</v>
      </c>
      <c r="H96" s="10">
        <v>206</v>
      </c>
      <c r="I96" s="5">
        <f t="shared" si="1"/>
        <v>3.49</v>
      </c>
      <c r="J96" s="13">
        <v>7.34</v>
      </c>
      <c r="K96" s="13">
        <v>29.15</v>
      </c>
      <c r="L96" s="10">
        <v>94</v>
      </c>
      <c r="R96" s="22">
        <v>349</v>
      </c>
    </row>
    <row r="97" spans="2:18" ht="12.75">
      <c r="B97" s="14">
        <v>8.6051</v>
      </c>
      <c r="C97" s="13">
        <v>8.62</v>
      </c>
      <c r="D97" s="14">
        <v>13.331</v>
      </c>
      <c r="E97" s="13">
        <v>13.35</v>
      </c>
      <c r="F97" s="12">
        <v>0.0017336721111111107</v>
      </c>
      <c r="G97" s="11">
        <v>0.0017374999999999997</v>
      </c>
      <c r="H97" s="10">
        <v>205</v>
      </c>
      <c r="I97" s="5">
        <f t="shared" si="1"/>
        <v>3.5</v>
      </c>
      <c r="J97" s="13">
        <v>7.38</v>
      </c>
      <c r="K97" s="13">
        <v>29.4</v>
      </c>
      <c r="L97" s="10">
        <v>95</v>
      </c>
      <c r="R97" s="22">
        <v>350</v>
      </c>
    </row>
    <row r="98" spans="2:18" ht="12.75">
      <c r="B98" s="14">
        <v>8.6251</v>
      </c>
      <c r="C98" s="13">
        <v>8.64</v>
      </c>
      <c r="D98" s="14">
        <v>13.350999999999999</v>
      </c>
      <c r="E98" s="13">
        <v>13.38</v>
      </c>
      <c r="F98" s="12">
        <v>0.0017375609999999997</v>
      </c>
      <c r="G98" s="11">
        <v>0.0017413888888888887</v>
      </c>
      <c r="H98" s="10">
        <v>204</v>
      </c>
      <c r="I98" s="5">
        <f t="shared" si="1"/>
        <v>3.52</v>
      </c>
      <c r="J98" s="13">
        <v>7.42</v>
      </c>
      <c r="K98" s="13">
        <v>29.66</v>
      </c>
      <c r="L98" s="10">
        <v>96</v>
      </c>
      <c r="R98" s="22">
        <v>352</v>
      </c>
    </row>
    <row r="99" spans="2:18" ht="12.75">
      <c r="B99" s="14">
        <v>8.645100000000001</v>
      </c>
      <c r="C99" s="13">
        <v>8.66</v>
      </c>
      <c r="D99" s="14">
        <v>13.381</v>
      </c>
      <c r="E99" s="13">
        <v>13.4</v>
      </c>
      <c r="F99" s="12">
        <v>0.0017414498888888887</v>
      </c>
      <c r="G99" s="11">
        <v>0.0017452777777777777</v>
      </c>
      <c r="H99" s="10">
        <v>203</v>
      </c>
      <c r="I99" s="5">
        <f t="shared" si="1"/>
        <v>3.54</v>
      </c>
      <c r="J99" s="13">
        <v>7.47</v>
      </c>
      <c r="K99" s="13">
        <v>29.91</v>
      </c>
      <c r="L99" s="10">
        <v>97</v>
      </c>
      <c r="R99" s="22">
        <v>354</v>
      </c>
    </row>
    <row r="100" spans="2:18" ht="12.75">
      <c r="B100" s="14">
        <v>8.6651</v>
      </c>
      <c r="C100" s="13">
        <v>8.67</v>
      </c>
      <c r="D100" s="14">
        <v>13.401</v>
      </c>
      <c r="E100" s="13">
        <v>13.42</v>
      </c>
      <c r="F100" s="12">
        <v>0.0017453387777777777</v>
      </c>
      <c r="G100" s="11">
        <v>0.0017491666666666667</v>
      </c>
      <c r="H100" s="10">
        <v>202</v>
      </c>
      <c r="I100" s="5">
        <f t="shared" si="1"/>
        <v>3.55</v>
      </c>
      <c r="J100" s="13">
        <v>7.51</v>
      </c>
      <c r="K100" s="13">
        <v>30.17</v>
      </c>
      <c r="L100" s="10">
        <v>98</v>
      </c>
      <c r="R100" s="22">
        <v>355</v>
      </c>
    </row>
    <row r="101" spans="2:18" ht="12.75">
      <c r="B101" s="14">
        <v>8.6751</v>
      </c>
      <c r="C101" s="13">
        <v>8.69</v>
      </c>
      <c r="D101" s="14">
        <v>13.421</v>
      </c>
      <c r="E101" s="13">
        <v>13.44</v>
      </c>
      <c r="F101" s="12">
        <v>0.0017492276666666666</v>
      </c>
      <c r="G101" s="11">
        <v>0.0017530555555555557</v>
      </c>
      <c r="H101" s="10">
        <v>201</v>
      </c>
      <c r="I101" s="5">
        <f t="shared" si="1"/>
        <v>3.57</v>
      </c>
      <c r="J101" s="13">
        <v>7.56</v>
      </c>
      <c r="K101" s="13">
        <v>30.42</v>
      </c>
      <c r="L101" s="10">
        <v>99</v>
      </c>
      <c r="R101" s="22">
        <v>357</v>
      </c>
    </row>
    <row r="102" spans="2:18" ht="12.75">
      <c r="B102" s="14">
        <v>8.6951</v>
      </c>
      <c r="C102" s="19">
        <v>8.71</v>
      </c>
      <c r="D102" s="14">
        <v>13.440999999999999</v>
      </c>
      <c r="E102" s="19">
        <v>13.46</v>
      </c>
      <c r="F102" s="12">
        <v>0.0017531165555555556</v>
      </c>
      <c r="G102" s="21">
        <v>0.0017569444444444447</v>
      </c>
      <c r="H102" s="18">
        <v>200</v>
      </c>
      <c r="I102" s="5">
        <f t="shared" si="1"/>
        <v>3.59</v>
      </c>
      <c r="J102" s="19">
        <v>7.6</v>
      </c>
      <c r="K102" s="19">
        <v>30.68</v>
      </c>
      <c r="L102" s="18">
        <v>100</v>
      </c>
      <c r="R102" s="20">
        <v>359</v>
      </c>
    </row>
    <row r="103" spans="2:18" ht="12.75">
      <c r="B103" s="14">
        <v>8.715100000000001</v>
      </c>
      <c r="C103" s="13">
        <v>8.73</v>
      </c>
      <c r="D103" s="14">
        <v>13.461</v>
      </c>
      <c r="E103" s="13">
        <v>13.48</v>
      </c>
      <c r="F103" s="12">
        <v>0.0017570054444444446</v>
      </c>
      <c r="G103" s="11">
        <v>0.0017613194444444425</v>
      </c>
      <c r="H103" s="10">
        <v>199</v>
      </c>
      <c r="I103" s="5">
        <f t="shared" si="1"/>
        <v>3.61</v>
      </c>
      <c r="J103" s="13">
        <v>7.64</v>
      </c>
      <c r="K103" s="13">
        <v>30.91</v>
      </c>
      <c r="L103" s="10">
        <v>101</v>
      </c>
      <c r="R103" s="22">
        <v>361</v>
      </c>
    </row>
    <row r="104" spans="2:18" ht="12.75">
      <c r="B104" s="14">
        <v>8.735100000000001</v>
      </c>
      <c r="C104" s="13">
        <v>8.75</v>
      </c>
      <c r="D104" s="14">
        <v>13.481</v>
      </c>
      <c r="E104" s="13">
        <v>13.51</v>
      </c>
      <c r="F104" s="12">
        <v>0.0017613804444444425</v>
      </c>
      <c r="G104" s="11">
        <v>0.0017656944444444426</v>
      </c>
      <c r="H104" s="10">
        <v>198</v>
      </c>
      <c r="I104" s="5">
        <f t="shared" si="1"/>
        <v>3.62</v>
      </c>
      <c r="J104" s="13">
        <v>7.68</v>
      </c>
      <c r="K104" s="13">
        <v>31.14</v>
      </c>
      <c r="L104" s="10">
        <v>102</v>
      </c>
      <c r="R104" s="22">
        <v>362</v>
      </c>
    </row>
    <row r="105" spans="2:18" ht="12.75">
      <c r="B105" s="14">
        <v>8.7551</v>
      </c>
      <c r="C105" s="13">
        <v>8.77</v>
      </c>
      <c r="D105" s="14">
        <v>13.511</v>
      </c>
      <c r="E105" s="13">
        <v>13.53</v>
      </c>
      <c r="F105" s="12">
        <v>0.0017657554444444425</v>
      </c>
      <c r="G105" s="11">
        <v>0.0017700694444444426</v>
      </c>
      <c r="H105" s="10">
        <v>197</v>
      </c>
      <c r="I105" s="5">
        <f t="shared" si="1"/>
        <v>3.64</v>
      </c>
      <c r="J105" s="13">
        <v>7.72</v>
      </c>
      <c r="K105" s="13">
        <v>31.38</v>
      </c>
      <c r="L105" s="10">
        <v>103</v>
      </c>
      <c r="R105" s="22">
        <v>364</v>
      </c>
    </row>
    <row r="106" spans="2:18" ht="12.75">
      <c r="B106" s="14">
        <v>8.7751</v>
      </c>
      <c r="C106" s="13">
        <v>8.79</v>
      </c>
      <c r="D106" s="14">
        <v>13.530999999999999</v>
      </c>
      <c r="E106" s="13">
        <v>13.55</v>
      </c>
      <c r="F106" s="12">
        <v>0.0017701304444444426</v>
      </c>
      <c r="G106" s="11">
        <v>0.0017744444444444426</v>
      </c>
      <c r="H106" s="10">
        <v>196</v>
      </c>
      <c r="I106" s="5">
        <f t="shared" si="1"/>
        <v>3.65</v>
      </c>
      <c r="J106" s="13">
        <v>7.76</v>
      </c>
      <c r="K106" s="13">
        <v>31.61</v>
      </c>
      <c r="L106" s="10">
        <v>104</v>
      </c>
      <c r="R106" s="22">
        <v>365</v>
      </c>
    </row>
    <row r="107" spans="2:18" ht="12.75">
      <c r="B107" s="14">
        <v>8.7951</v>
      </c>
      <c r="C107" s="13">
        <v>8.81</v>
      </c>
      <c r="D107" s="14">
        <v>13.551</v>
      </c>
      <c r="E107" s="13">
        <v>13.58</v>
      </c>
      <c r="F107" s="12">
        <v>0.0017745054444444426</v>
      </c>
      <c r="G107" s="11">
        <v>0.0017788194444444427</v>
      </c>
      <c r="H107" s="10">
        <v>195</v>
      </c>
      <c r="I107" s="5">
        <f t="shared" si="1"/>
        <v>3.67</v>
      </c>
      <c r="J107" s="13">
        <v>7.8</v>
      </c>
      <c r="K107" s="13">
        <v>31.84</v>
      </c>
      <c r="L107" s="10">
        <v>105</v>
      </c>
      <c r="R107" s="22">
        <v>367</v>
      </c>
    </row>
    <row r="108" spans="2:18" ht="12.75">
      <c r="B108" s="14">
        <v>8.815100000000001</v>
      </c>
      <c r="C108" s="13">
        <v>8.83</v>
      </c>
      <c r="D108" s="14">
        <v>13.581</v>
      </c>
      <c r="E108" s="13">
        <v>13.6</v>
      </c>
      <c r="F108" s="12">
        <v>0.0017788804444444427</v>
      </c>
      <c r="G108" s="11">
        <v>0.0017831944444444427</v>
      </c>
      <c r="H108" s="10">
        <v>194</v>
      </c>
      <c r="I108" s="5">
        <f t="shared" si="1"/>
        <v>3.68</v>
      </c>
      <c r="J108" s="13">
        <v>7.84</v>
      </c>
      <c r="K108" s="13">
        <v>32.07</v>
      </c>
      <c r="L108" s="10">
        <v>106</v>
      </c>
      <c r="R108" s="22">
        <v>368</v>
      </c>
    </row>
    <row r="109" spans="2:18" ht="12.75">
      <c r="B109" s="14">
        <v>8.8351</v>
      </c>
      <c r="C109" s="13">
        <v>8.85</v>
      </c>
      <c r="D109" s="14">
        <v>13.600999999999999</v>
      </c>
      <c r="E109" s="13">
        <v>13.63</v>
      </c>
      <c r="F109" s="12">
        <v>0.0017832554444444427</v>
      </c>
      <c r="G109" s="11">
        <v>0.0017875694444444428</v>
      </c>
      <c r="H109" s="10">
        <v>193</v>
      </c>
      <c r="I109" s="5">
        <f t="shared" si="1"/>
        <v>3.7</v>
      </c>
      <c r="J109" s="13">
        <v>7.88</v>
      </c>
      <c r="K109" s="13">
        <v>32.3</v>
      </c>
      <c r="L109" s="10">
        <v>107</v>
      </c>
      <c r="R109" s="22">
        <v>370</v>
      </c>
    </row>
    <row r="110" spans="2:18" ht="12.75">
      <c r="B110" s="14">
        <v>8.8551</v>
      </c>
      <c r="C110" s="13">
        <v>8.87</v>
      </c>
      <c r="D110" s="14">
        <v>13.631</v>
      </c>
      <c r="E110" s="13">
        <v>13.65</v>
      </c>
      <c r="F110" s="12">
        <v>0.0017876304444444427</v>
      </c>
      <c r="G110" s="11">
        <v>0.0017919444444444428</v>
      </c>
      <c r="H110" s="10">
        <v>192</v>
      </c>
      <c r="I110" s="5">
        <f t="shared" si="1"/>
        <v>3.71</v>
      </c>
      <c r="J110" s="13">
        <v>7.92</v>
      </c>
      <c r="K110" s="13">
        <v>32.54</v>
      </c>
      <c r="L110" s="10">
        <v>108</v>
      </c>
      <c r="R110" s="22">
        <v>371</v>
      </c>
    </row>
    <row r="111" spans="2:18" ht="12.75">
      <c r="B111" s="14">
        <v>8.8751</v>
      </c>
      <c r="C111" s="13">
        <v>8.9</v>
      </c>
      <c r="D111" s="14">
        <v>13.651</v>
      </c>
      <c r="E111" s="13">
        <v>13.67</v>
      </c>
      <c r="F111" s="12">
        <v>0.0017920054444444428</v>
      </c>
      <c r="G111" s="11">
        <v>0.0017963194444444428</v>
      </c>
      <c r="H111" s="10">
        <v>191</v>
      </c>
      <c r="I111" s="5">
        <f t="shared" si="1"/>
        <v>3.73</v>
      </c>
      <c r="J111" s="13">
        <v>7.96</v>
      </c>
      <c r="K111" s="13">
        <v>32.77</v>
      </c>
      <c r="L111" s="10">
        <v>109</v>
      </c>
      <c r="R111" s="22">
        <v>373</v>
      </c>
    </row>
    <row r="112" spans="2:18" ht="12.75">
      <c r="B112" s="14">
        <v>8.905100000000001</v>
      </c>
      <c r="C112" s="13">
        <v>8.92</v>
      </c>
      <c r="D112" s="14">
        <v>13.671</v>
      </c>
      <c r="E112" s="13">
        <v>13.7</v>
      </c>
      <c r="F112" s="12">
        <v>0.0017963804444444428</v>
      </c>
      <c r="G112" s="11">
        <v>0.0018006944444444429</v>
      </c>
      <c r="H112" s="10">
        <v>190</v>
      </c>
      <c r="I112" s="5">
        <f t="shared" si="1"/>
        <v>3.75</v>
      </c>
      <c r="J112" s="13">
        <v>8</v>
      </c>
      <c r="K112" s="13">
        <v>33</v>
      </c>
      <c r="L112" s="10">
        <v>110</v>
      </c>
      <c r="R112" s="22">
        <v>375</v>
      </c>
    </row>
    <row r="113" spans="2:18" ht="12.75">
      <c r="B113" s="14">
        <v>8.9251</v>
      </c>
      <c r="C113" s="13">
        <v>8.94</v>
      </c>
      <c r="D113" s="14">
        <v>13.700999999999999</v>
      </c>
      <c r="E113" s="13">
        <v>13.72</v>
      </c>
      <c r="F113" s="12">
        <v>0.0018007554444444429</v>
      </c>
      <c r="G113" s="11">
        <v>0.001805069444444443</v>
      </c>
      <c r="H113" s="10">
        <v>189</v>
      </c>
      <c r="I113" s="5">
        <f t="shared" si="1"/>
        <v>3.76</v>
      </c>
      <c r="J113" s="13">
        <v>8.04</v>
      </c>
      <c r="K113" s="13">
        <v>33.23</v>
      </c>
      <c r="L113" s="10">
        <v>111</v>
      </c>
      <c r="R113" s="22">
        <v>376</v>
      </c>
    </row>
    <row r="114" spans="2:18" ht="12.75">
      <c r="B114" s="14">
        <v>8.9451</v>
      </c>
      <c r="C114" s="13">
        <v>8.96</v>
      </c>
      <c r="D114" s="14">
        <v>13.721</v>
      </c>
      <c r="E114" s="13">
        <v>13.74</v>
      </c>
      <c r="F114" s="12">
        <v>0.001805130444444443</v>
      </c>
      <c r="G114" s="11">
        <v>0.001809444444444443</v>
      </c>
      <c r="H114" s="10">
        <v>188</v>
      </c>
      <c r="I114" s="5">
        <f t="shared" si="1"/>
        <v>3.78</v>
      </c>
      <c r="J114" s="13">
        <v>8.08</v>
      </c>
      <c r="K114" s="13">
        <v>33.46</v>
      </c>
      <c r="L114" s="10">
        <v>112</v>
      </c>
      <c r="R114" s="22">
        <v>378</v>
      </c>
    </row>
    <row r="115" spans="2:18" ht="12.75">
      <c r="B115" s="14">
        <v>8.965100000000001</v>
      </c>
      <c r="C115" s="13">
        <v>8.98</v>
      </c>
      <c r="D115" s="14">
        <v>13.741</v>
      </c>
      <c r="E115" s="13">
        <v>13.77</v>
      </c>
      <c r="F115" s="12">
        <v>0.001809505444444443</v>
      </c>
      <c r="G115" s="11">
        <v>0.001813819444444443</v>
      </c>
      <c r="H115" s="10">
        <v>187</v>
      </c>
      <c r="I115" s="5">
        <f t="shared" si="1"/>
        <v>3.79</v>
      </c>
      <c r="J115" s="13">
        <v>8.12</v>
      </c>
      <c r="K115" s="13">
        <v>33.7</v>
      </c>
      <c r="L115" s="10">
        <v>113</v>
      </c>
      <c r="R115" s="22">
        <v>379</v>
      </c>
    </row>
    <row r="116" spans="2:18" ht="12.75">
      <c r="B116" s="14">
        <v>8.985100000000001</v>
      </c>
      <c r="C116" s="13">
        <v>9</v>
      </c>
      <c r="D116" s="14">
        <v>13.770999999999999</v>
      </c>
      <c r="E116" s="13">
        <v>13.79</v>
      </c>
      <c r="F116" s="12">
        <v>0.001813880444444443</v>
      </c>
      <c r="G116" s="11">
        <v>0.001818194444444443</v>
      </c>
      <c r="H116" s="10">
        <v>186</v>
      </c>
      <c r="I116" s="5">
        <f t="shared" si="1"/>
        <v>3.81</v>
      </c>
      <c r="J116" s="13">
        <v>8.16</v>
      </c>
      <c r="K116" s="13">
        <v>33.93</v>
      </c>
      <c r="L116" s="10">
        <v>114</v>
      </c>
      <c r="R116" s="22">
        <v>381</v>
      </c>
    </row>
    <row r="117" spans="2:18" ht="12.75">
      <c r="B117" s="14">
        <v>9.0051</v>
      </c>
      <c r="C117" s="13">
        <v>9.02</v>
      </c>
      <c r="D117" s="14">
        <v>13.790999999999999</v>
      </c>
      <c r="E117" s="13">
        <v>13.81</v>
      </c>
      <c r="F117" s="12">
        <v>0.001818255444444443</v>
      </c>
      <c r="G117" s="11">
        <v>0.001822569444444443</v>
      </c>
      <c r="H117" s="10">
        <v>185</v>
      </c>
      <c r="I117" s="5">
        <f t="shared" si="1"/>
        <v>3.82</v>
      </c>
      <c r="J117" s="13">
        <v>8.2</v>
      </c>
      <c r="K117" s="13">
        <v>34.16</v>
      </c>
      <c r="L117" s="10">
        <v>115</v>
      </c>
      <c r="R117" s="22">
        <v>382</v>
      </c>
    </row>
    <row r="118" spans="2:18" ht="12.75">
      <c r="B118" s="14">
        <v>9.0251</v>
      </c>
      <c r="C118" s="13">
        <v>9.04</v>
      </c>
      <c r="D118" s="14">
        <v>13.811</v>
      </c>
      <c r="E118" s="13">
        <v>13.84</v>
      </c>
      <c r="F118" s="12">
        <v>0.001822630444444443</v>
      </c>
      <c r="G118" s="11">
        <v>0.001826944444444443</v>
      </c>
      <c r="H118" s="10">
        <v>184</v>
      </c>
      <c r="I118" s="5">
        <f t="shared" si="1"/>
        <v>3.84</v>
      </c>
      <c r="J118" s="13">
        <v>8.24</v>
      </c>
      <c r="K118" s="13">
        <v>34.39</v>
      </c>
      <c r="L118" s="10">
        <v>116</v>
      </c>
      <c r="R118" s="22">
        <v>384</v>
      </c>
    </row>
    <row r="119" spans="2:18" ht="12.75">
      <c r="B119" s="14">
        <v>9.0451</v>
      </c>
      <c r="C119" s="13">
        <v>9.06</v>
      </c>
      <c r="D119" s="14">
        <v>13.841</v>
      </c>
      <c r="E119" s="13">
        <v>13.86</v>
      </c>
      <c r="F119" s="12">
        <v>0.001827005444444443</v>
      </c>
      <c r="G119" s="11">
        <v>0.0018313194444444431</v>
      </c>
      <c r="H119" s="10">
        <v>183</v>
      </c>
      <c r="I119" s="5">
        <f t="shared" si="1"/>
        <v>3.86</v>
      </c>
      <c r="J119" s="13">
        <v>8.28</v>
      </c>
      <c r="K119" s="13">
        <v>34.62</v>
      </c>
      <c r="L119" s="10">
        <v>117</v>
      </c>
      <c r="R119" s="22">
        <v>386</v>
      </c>
    </row>
    <row r="120" spans="2:18" ht="12.75">
      <c r="B120" s="14">
        <v>9.065100000000001</v>
      </c>
      <c r="C120" s="13">
        <v>9.08</v>
      </c>
      <c r="D120" s="14">
        <v>13.860999999999999</v>
      </c>
      <c r="E120" s="13">
        <v>13.88</v>
      </c>
      <c r="F120" s="12">
        <v>0.0018313804444444431</v>
      </c>
      <c r="G120" s="11">
        <v>0.0018356944444444432</v>
      </c>
      <c r="H120" s="10">
        <v>182</v>
      </c>
      <c r="I120" s="5">
        <f t="shared" si="1"/>
        <v>3.87</v>
      </c>
      <c r="J120" s="13">
        <v>8.32</v>
      </c>
      <c r="K120" s="13">
        <v>34.86</v>
      </c>
      <c r="L120" s="10">
        <v>118</v>
      </c>
      <c r="R120" s="22">
        <v>387</v>
      </c>
    </row>
    <row r="121" spans="2:18" ht="12.75">
      <c r="B121" s="14">
        <v>9.0851</v>
      </c>
      <c r="C121" s="13">
        <v>9.1</v>
      </c>
      <c r="D121" s="14">
        <v>13.881</v>
      </c>
      <c r="E121" s="13">
        <v>13.91</v>
      </c>
      <c r="F121" s="12">
        <v>0.0018357554444444432</v>
      </c>
      <c r="G121" s="11">
        <v>0.0018400694444444432</v>
      </c>
      <c r="H121" s="10">
        <v>181</v>
      </c>
      <c r="I121" s="5">
        <f t="shared" si="1"/>
        <v>3.89</v>
      </c>
      <c r="J121" s="13">
        <v>8.36</v>
      </c>
      <c r="K121" s="13">
        <v>35.09</v>
      </c>
      <c r="L121" s="10">
        <v>119</v>
      </c>
      <c r="R121" s="22">
        <v>389</v>
      </c>
    </row>
    <row r="122" spans="2:18" ht="12.75">
      <c r="B122" s="14">
        <v>9.1051</v>
      </c>
      <c r="C122" s="13">
        <v>9.12</v>
      </c>
      <c r="D122" s="14">
        <v>13.911</v>
      </c>
      <c r="E122" s="13">
        <v>13.93</v>
      </c>
      <c r="F122" s="12">
        <v>0.0018401304444444432</v>
      </c>
      <c r="G122" s="11">
        <v>0.0018444444444444433</v>
      </c>
      <c r="H122" s="10">
        <v>180</v>
      </c>
      <c r="I122" s="5">
        <f t="shared" si="1"/>
        <v>3.9</v>
      </c>
      <c r="J122" s="13">
        <v>8.4</v>
      </c>
      <c r="K122" s="13">
        <v>35.32</v>
      </c>
      <c r="L122" s="10">
        <v>120</v>
      </c>
      <c r="R122" s="22">
        <v>390</v>
      </c>
    </row>
    <row r="123" spans="2:18" ht="12.75">
      <c r="B123" s="14">
        <v>9.1251</v>
      </c>
      <c r="C123" s="13">
        <v>9.14</v>
      </c>
      <c r="D123" s="14">
        <v>13.931</v>
      </c>
      <c r="E123" s="13">
        <v>13.96</v>
      </c>
      <c r="F123" s="12">
        <v>0.0018445054444444432</v>
      </c>
      <c r="G123" s="11">
        <v>0.0018488194444444433</v>
      </c>
      <c r="H123" s="10">
        <v>179</v>
      </c>
      <c r="I123" s="5">
        <f t="shared" si="1"/>
        <v>3.92</v>
      </c>
      <c r="J123" s="13">
        <v>8.44</v>
      </c>
      <c r="K123" s="13">
        <v>35.55</v>
      </c>
      <c r="L123" s="10">
        <v>121</v>
      </c>
      <c r="R123" s="22">
        <v>392</v>
      </c>
    </row>
    <row r="124" spans="2:18" ht="12.75">
      <c r="B124" s="14">
        <v>9.145100000000001</v>
      </c>
      <c r="C124" s="13">
        <v>9.16</v>
      </c>
      <c r="D124" s="14">
        <v>13.961</v>
      </c>
      <c r="E124" s="13">
        <v>13.98</v>
      </c>
      <c r="F124" s="12">
        <v>0.0018488804444444433</v>
      </c>
      <c r="G124" s="11">
        <v>0.0018531944444444433</v>
      </c>
      <c r="H124" s="10">
        <v>178</v>
      </c>
      <c r="I124" s="5">
        <f t="shared" si="1"/>
        <v>3.93</v>
      </c>
      <c r="J124" s="13">
        <v>8.48</v>
      </c>
      <c r="K124" s="13">
        <v>35.78</v>
      </c>
      <c r="L124" s="10">
        <v>122</v>
      </c>
      <c r="R124" s="22">
        <v>393</v>
      </c>
    </row>
    <row r="125" spans="2:18" ht="12.75">
      <c r="B125" s="14">
        <v>9.1651</v>
      </c>
      <c r="C125" s="13">
        <v>9.18</v>
      </c>
      <c r="D125" s="14">
        <v>13.981</v>
      </c>
      <c r="E125" s="13">
        <v>14</v>
      </c>
      <c r="F125" s="12">
        <v>0.0018532554444444433</v>
      </c>
      <c r="G125" s="11">
        <v>0.0018575694444444434</v>
      </c>
      <c r="H125" s="10">
        <v>177</v>
      </c>
      <c r="I125" s="5">
        <f t="shared" si="1"/>
        <v>3.95</v>
      </c>
      <c r="J125" s="13">
        <v>8.52</v>
      </c>
      <c r="K125" s="13">
        <v>36.02</v>
      </c>
      <c r="L125" s="10">
        <v>123</v>
      </c>
      <c r="R125" s="22">
        <v>395</v>
      </c>
    </row>
    <row r="126" spans="2:18" ht="12.75">
      <c r="B126" s="14">
        <v>9.1851</v>
      </c>
      <c r="C126" s="13">
        <v>9.2</v>
      </c>
      <c r="D126" s="14">
        <v>14.001</v>
      </c>
      <c r="E126" s="13">
        <v>14.03</v>
      </c>
      <c r="F126" s="12">
        <v>0.0018576304444444434</v>
      </c>
      <c r="G126" s="11">
        <v>0.0018619444444444434</v>
      </c>
      <c r="H126" s="10">
        <v>176</v>
      </c>
      <c r="I126" s="5">
        <f t="shared" si="1"/>
        <v>3.96</v>
      </c>
      <c r="J126" s="13">
        <v>8.56</v>
      </c>
      <c r="K126" s="13">
        <v>36.25</v>
      </c>
      <c r="L126" s="10">
        <v>124</v>
      </c>
      <c r="R126" s="22">
        <v>396</v>
      </c>
    </row>
    <row r="127" spans="2:18" ht="12.75">
      <c r="B127" s="14">
        <v>9.2051</v>
      </c>
      <c r="C127" s="13">
        <v>9.23</v>
      </c>
      <c r="D127" s="14">
        <v>14.030999999999999</v>
      </c>
      <c r="E127" s="13">
        <v>14.05</v>
      </c>
      <c r="F127" s="12">
        <v>0.0018620054444444434</v>
      </c>
      <c r="G127" s="11">
        <v>0.0018663194444444435</v>
      </c>
      <c r="H127" s="10">
        <v>175</v>
      </c>
      <c r="I127" s="5">
        <f t="shared" si="1"/>
        <v>3.98</v>
      </c>
      <c r="J127" s="13">
        <v>8.6</v>
      </c>
      <c r="K127" s="13">
        <v>36.48</v>
      </c>
      <c r="L127" s="10">
        <v>125</v>
      </c>
      <c r="R127" s="22">
        <v>398</v>
      </c>
    </row>
    <row r="128" spans="2:18" ht="12.75">
      <c r="B128" s="14">
        <v>9.235100000000001</v>
      </c>
      <c r="C128" s="13">
        <v>9.25</v>
      </c>
      <c r="D128" s="14">
        <v>14.051</v>
      </c>
      <c r="E128" s="13">
        <v>14.07</v>
      </c>
      <c r="F128" s="12">
        <v>0.0018663804444444434</v>
      </c>
      <c r="G128" s="11">
        <v>0.0018706944444444435</v>
      </c>
      <c r="H128" s="10">
        <v>174</v>
      </c>
      <c r="I128" s="5">
        <f t="shared" si="1"/>
        <v>4</v>
      </c>
      <c r="J128" s="13">
        <v>8.64</v>
      </c>
      <c r="K128" s="13">
        <v>36.71</v>
      </c>
      <c r="L128" s="10">
        <v>126</v>
      </c>
      <c r="R128" s="22">
        <v>400</v>
      </c>
    </row>
    <row r="129" spans="2:18" ht="12.75">
      <c r="B129" s="14">
        <v>9.2551</v>
      </c>
      <c r="C129" s="13">
        <v>9.27</v>
      </c>
      <c r="D129" s="14">
        <v>14.071</v>
      </c>
      <c r="E129" s="13">
        <v>14.1</v>
      </c>
      <c r="F129" s="12">
        <v>0.0018707554444444435</v>
      </c>
      <c r="G129" s="11">
        <v>0.0018750694444444435</v>
      </c>
      <c r="H129" s="10">
        <v>173</v>
      </c>
      <c r="I129" s="5">
        <f t="shared" si="1"/>
        <v>4.01</v>
      </c>
      <c r="J129" s="13">
        <v>8.68</v>
      </c>
      <c r="K129" s="13">
        <v>36.94</v>
      </c>
      <c r="L129" s="10">
        <v>127</v>
      </c>
      <c r="R129" s="22">
        <v>401</v>
      </c>
    </row>
    <row r="130" spans="2:18" ht="12.75">
      <c r="B130" s="14">
        <v>9.2751</v>
      </c>
      <c r="C130" s="13">
        <v>9.29</v>
      </c>
      <c r="D130" s="14">
        <v>14.100999999999999</v>
      </c>
      <c r="E130" s="13">
        <v>14.12</v>
      </c>
      <c r="F130" s="12">
        <v>0.0018751304444444435</v>
      </c>
      <c r="G130" s="11">
        <v>0.0018794444444444436</v>
      </c>
      <c r="H130" s="10">
        <v>172</v>
      </c>
      <c r="I130" s="5">
        <f aca="true" t="shared" si="2" ref="I130:I193">R130/100</f>
        <v>4.03</v>
      </c>
      <c r="J130" s="13">
        <v>8.72</v>
      </c>
      <c r="K130" s="13">
        <v>37.18</v>
      </c>
      <c r="L130" s="10">
        <v>128</v>
      </c>
      <c r="R130" s="22">
        <v>403</v>
      </c>
    </row>
    <row r="131" spans="2:18" ht="12.75">
      <c r="B131" s="14">
        <v>9.2951</v>
      </c>
      <c r="C131" s="13">
        <v>9.31</v>
      </c>
      <c r="D131" s="14">
        <v>14.120999999999999</v>
      </c>
      <c r="E131" s="13">
        <v>14.14</v>
      </c>
      <c r="F131" s="12">
        <v>0.0018795054444444436</v>
      </c>
      <c r="G131" s="11">
        <v>0.0018838194444444436</v>
      </c>
      <c r="H131" s="10">
        <v>171</v>
      </c>
      <c r="I131" s="5">
        <f t="shared" si="2"/>
        <v>4.04</v>
      </c>
      <c r="J131" s="13">
        <v>8.76</v>
      </c>
      <c r="K131" s="13">
        <v>37.41</v>
      </c>
      <c r="L131" s="10">
        <v>129</v>
      </c>
      <c r="R131" s="22">
        <v>404</v>
      </c>
    </row>
    <row r="132" spans="2:18" ht="12.75">
      <c r="B132" s="14">
        <v>9.315100000000001</v>
      </c>
      <c r="C132" s="13">
        <v>9.33</v>
      </c>
      <c r="D132" s="14">
        <v>14.141</v>
      </c>
      <c r="E132" s="13">
        <v>14.17</v>
      </c>
      <c r="F132" s="12">
        <v>0.0018838804444444436</v>
      </c>
      <c r="G132" s="11">
        <v>0.0018881944444444436</v>
      </c>
      <c r="H132" s="10">
        <v>170</v>
      </c>
      <c r="I132" s="5">
        <f t="shared" si="2"/>
        <v>4.06</v>
      </c>
      <c r="J132" s="13">
        <v>8.8</v>
      </c>
      <c r="K132" s="13">
        <v>37.64</v>
      </c>
      <c r="L132" s="10">
        <v>130</v>
      </c>
      <c r="R132" s="22">
        <v>406</v>
      </c>
    </row>
    <row r="133" spans="2:18" ht="12.75">
      <c r="B133" s="14">
        <v>9.3351</v>
      </c>
      <c r="C133" s="13">
        <v>9.35</v>
      </c>
      <c r="D133" s="14">
        <v>14.171</v>
      </c>
      <c r="E133" s="13">
        <v>14.19</v>
      </c>
      <c r="F133" s="12">
        <v>0.0018882554444444436</v>
      </c>
      <c r="G133" s="11">
        <v>0.0018925694444444437</v>
      </c>
      <c r="H133" s="10">
        <v>169</v>
      </c>
      <c r="I133" s="5">
        <f t="shared" si="2"/>
        <v>4.07</v>
      </c>
      <c r="J133" s="13">
        <v>8.84</v>
      </c>
      <c r="K133" s="13">
        <v>37.87</v>
      </c>
      <c r="L133" s="10">
        <v>131</v>
      </c>
      <c r="R133" s="22">
        <v>407</v>
      </c>
    </row>
    <row r="134" spans="2:18" ht="12.75">
      <c r="B134" s="14">
        <v>9.3551</v>
      </c>
      <c r="C134" s="13">
        <v>9.37</v>
      </c>
      <c r="D134" s="14">
        <v>14.190999999999999</v>
      </c>
      <c r="E134" s="13">
        <v>14.22</v>
      </c>
      <c r="F134" s="12">
        <v>0.0018926304444444437</v>
      </c>
      <c r="G134" s="11">
        <v>0.0018969444444444437</v>
      </c>
      <c r="H134" s="10">
        <v>168</v>
      </c>
      <c r="I134" s="5">
        <f t="shared" si="2"/>
        <v>4.09</v>
      </c>
      <c r="J134" s="13">
        <v>8.88</v>
      </c>
      <c r="K134" s="13">
        <v>38.1</v>
      </c>
      <c r="L134" s="10">
        <v>132</v>
      </c>
      <c r="R134" s="22">
        <v>409</v>
      </c>
    </row>
    <row r="135" spans="2:18" ht="12.75">
      <c r="B135" s="14">
        <v>9.3751</v>
      </c>
      <c r="C135" s="13">
        <v>9.39</v>
      </c>
      <c r="D135" s="14">
        <v>14.221</v>
      </c>
      <c r="E135" s="13">
        <v>14.24</v>
      </c>
      <c r="F135" s="12">
        <v>0.0018970054444444437</v>
      </c>
      <c r="G135" s="11">
        <v>0.0019013194444444438</v>
      </c>
      <c r="H135" s="10">
        <v>167</v>
      </c>
      <c r="I135" s="5">
        <f t="shared" si="2"/>
        <v>4.1</v>
      </c>
      <c r="J135" s="13">
        <v>8.92</v>
      </c>
      <c r="K135" s="13">
        <v>38.34</v>
      </c>
      <c r="L135" s="10">
        <v>133</v>
      </c>
      <c r="R135" s="22">
        <v>410</v>
      </c>
    </row>
    <row r="136" spans="2:18" ht="12.75">
      <c r="B136" s="14">
        <v>9.395100000000001</v>
      </c>
      <c r="C136" s="13">
        <v>9.41</v>
      </c>
      <c r="D136" s="14">
        <v>14.241</v>
      </c>
      <c r="E136" s="13">
        <v>14.26</v>
      </c>
      <c r="F136" s="12">
        <v>0.0019013804444444437</v>
      </c>
      <c r="G136" s="11">
        <v>0.0019056944444444438</v>
      </c>
      <c r="H136" s="10">
        <v>166</v>
      </c>
      <c r="I136" s="5">
        <f t="shared" si="2"/>
        <v>4.12</v>
      </c>
      <c r="J136" s="13">
        <v>8.96</v>
      </c>
      <c r="K136" s="13">
        <v>38.57</v>
      </c>
      <c r="L136" s="10">
        <v>134</v>
      </c>
      <c r="R136" s="22">
        <v>412</v>
      </c>
    </row>
    <row r="137" spans="2:18" ht="12.75">
      <c r="B137" s="14">
        <v>9.4151</v>
      </c>
      <c r="C137" s="13">
        <v>9.43</v>
      </c>
      <c r="D137" s="14">
        <v>14.261</v>
      </c>
      <c r="E137" s="13">
        <v>14.29</v>
      </c>
      <c r="F137" s="12">
        <v>0.0019057554444444438</v>
      </c>
      <c r="G137" s="11">
        <v>0.0019100694444444438</v>
      </c>
      <c r="H137" s="10">
        <v>165</v>
      </c>
      <c r="I137" s="5">
        <f t="shared" si="2"/>
        <v>4.14</v>
      </c>
      <c r="J137" s="13">
        <v>9</v>
      </c>
      <c r="K137" s="13">
        <v>38.8</v>
      </c>
      <c r="L137" s="10">
        <v>135</v>
      </c>
      <c r="R137" s="22">
        <v>414</v>
      </c>
    </row>
    <row r="138" spans="2:18" ht="12.75">
      <c r="B138" s="14">
        <v>9.4351</v>
      </c>
      <c r="C138" s="13">
        <v>9.45</v>
      </c>
      <c r="D138" s="14">
        <v>14.290999999999999</v>
      </c>
      <c r="E138" s="13">
        <v>14.31</v>
      </c>
      <c r="F138" s="12">
        <v>0.0019101304444444438</v>
      </c>
      <c r="G138" s="11">
        <v>0.0019144444444444439</v>
      </c>
      <c r="H138" s="10">
        <v>164</v>
      </c>
      <c r="I138" s="5">
        <f t="shared" si="2"/>
        <v>4.15</v>
      </c>
      <c r="J138" s="13">
        <v>9.04</v>
      </c>
      <c r="K138" s="13">
        <v>39.03</v>
      </c>
      <c r="L138" s="10">
        <v>136</v>
      </c>
      <c r="R138" s="22">
        <v>415</v>
      </c>
    </row>
    <row r="139" spans="2:18" ht="12.75">
      <c r="B139" s="14">
        <v>9.4551</v>
      </c>
      <c r="C139" s="13">
        <v>9.47</v>
      </c>
      <c r="D139" s="14">
        <v>14.311</v>
      </c>
      <c r="E139" s="13">
        <v>14.33</v>
      </c>
      <c r="F139" s="12">
        <v>0.0019145054444444439</v>
      </c>
      <c r="G139" s="11">
        <v>0.001918819444444444</v>
      </c>
      <c r="H139" s="10">
        <v>163</v>
      </c>
      <c r="I139" s="5">
        <f t="shared" si="2"/>
        <v>4.17</v>
      </c>
      <c r="J139" s="13">
        <v>9.08</v>
      </c>
      <c r="K139" s="13">
        <v>39.26</v>
      </c>
      <c r="L139" s="10">
        <v>137</v>
      </c>
      <c r="R139" s="22">
        <v>417</v>
      </c>
    </row>
    <row r="140" spans="2:18" ht="12.75">
      <c r="B140" s="14">
        <v>9.475100000000001</v>
      </c>
      <c r="C140" s="13">
        <v>9.49</v>
      </c>
      <c r="D140" s="14">
        <v>14.331</v>
      </c>
      <c r="E140" s="13">
        <v>14.36</v>
      </c>
      <c r="F140" s="12">
        <v>0.001918880444444444</v>
      </c>
      <c r="G140" s="11">
        <v>0.001923194444444444</v>
      </c>
      <c r="H140" s="10">
        <v>162</v>
      </c>
      <c r="I140" s="5">
        <f t="shared" si="2"/>
        <v>4.18</v>
      </c>
      <c r="J140" s="13">
        <v>9.12</v>
      </c>
      <c r="K140" s="13">
        <v>39.5</v>
      </c>
      <c r="L140" s="10">
        <v>138</v>
      </c>
      <c r="R140" s="22">
        <v>418</v>
      </c>
    </row>
    <row r="141" spans="2:18" ht="12.75">
      <c r="B141" s="14">
        <v>9.4951</v>
      </c>
      <c r="C141" s="13">
        <v>9.51</v>
      </c>
      <c r="D141" s="14">
        <v>14.360999999999999</v>
      </c>
      <c r="E141" s="13">
        <v>14.38</v>
      </c>
      <c r="F141" s="12">
        <v>0.001923255444444444</v>
      </c>
      <c r="G141" s="11">
        <v>0.001927569444444444</v>
      </c>
      <c r="H141" s="10">
        <v>161</v>
      </c>
      <c r="I141" s="5">
        <f t="shared" si="2"/>
        <v>4.2</v>
      </c>
      <c r="J141" s="13">
        <v>9.16</v>
      </c>
      <c r="K141" s="13">
        <v>39.73</v>
      </c>
      <c r="L141" s="10">
        <v>139</v>
      </c>
      <c r="R141" s="22">
        <v>420</v>
      </c>
    </row>
    <row r="142" spans="2:18" ht="12.75">
      <c r="B142" s="14">
        <v>9.5151</v>
      </c>
      <c r="C142" s="13">
        <v>9.53</v>
      </c>
      <c r="D142" s="14">
        <v>14.381</v>
      </c>
      <c r="E142" s="13">
        <v>14.4</v>
      </c>
      <c r="F142" s="12">
        <v>0.001927630444444444</v>
      </c>
      <c r="G142" s="11">
        <v>0.001931944444444444</v>
      </c>
      <c r="H142" s="10">
        <v>160</v>
      </c>
      <c r="I142" s="5">
        <f t="shared" si="2"/>
        <v>4.21</v>
      </c>
      <c r="J142" s="13">
        <v>9.2</v>
      </c>
      <c r="K142" s="13">
        <v>39.96</v>
      </c>
      <c r="L142" s="10">
        <v>140</v>
      </c>
      <c r="R142" s="22">
        <v>421</v>
      </c>
    </row>
    <row r="143" spans="2:18" ht="12.75">
      <c r="B143" s="14">
        <v>9.5351</v>
      </c>
      <c r="C143" s="13">
        <v>9.55</v>
      </c>
      <c r="D143" s="14">
        <v>14.401</v>
      </c>
      <c r="E143" s="13">
        <v>14.43</v>
      </c>
      <c r="F143" s="12">
        <v>0.001932005444444444</v>
      </c>
      <c r="G143" s="11">
        <v>0.001936319444444444</v>
      </c>
      <c r="H143" s="10">
        <v>159</v>
      </c>
      <c r="I143" s="5">
        <f t="shared" si="2"/>
        <v>4.23</v>
      </c>
      <c r="J143" s="13">
        <v>9.24</v>
      </c>
      <c r="K143" s="13">
        <v>40.19</v>
      </c>
      <c r="L143" s="10">
        <v>141</v>
      </c>
      <c r="R143" s="22">
        <v>423</v>
      </c>
    </row>
    <row r="144" spans="2:18" ht="12.75">
      <c r="B144" s="14">
        <v>9.555100000000001</v>
      </c>
      <c r="C144" s="13">
        <v>9.58</v>
      </c>
      <c r="D144" s="14">
        <v>14.431</v>
      </c>
      <c r="E144" s="13">
        <v>14.45</v>
      </c>
      <c r="F144" s="12">
        <v>0.001936380444444444</v>
      </c>
      <c r="G144" s="11">
        <v>0.001940694444444444</v>
      </c>
      <c r="H144" s="10">
        <v>158</v>
      </c>
      <c r="I144" s="5">
        <f t="shared" si="2"/>
        <v>4.25</v>
      </c>
      <c r="J144" s="13">
        <v>9.28</v>
      </c>
      <c r="K144" s="13">
        <v>40.42</v>
      </c>
      <c r="L144" s="10">
        <v>142</v>
      </c>
      <c r="R144" s="22">
        <v>425</v>
      </c>
    </row>
    <row r="145" spans="2:18" ht="12.75">
      <c r="B145" s="14">
        <v>9.5851</v>
      </c>
      <c r="C145" s="13">
        <v>9.6</v>
      </c>
      <c r="D145" s="14">
        <v>14.450999999999999</v>
      </c>
      <c r="E145" s="13">
        <v>14.47</v>
      </c>
      <c r="F145" s="12">
        <v>0.001940755444444444</v>
      </c>
      <c r="G145" s="11">
        <v>0.0019450694444444441</v>
      </c>
      <c r="H145" s="10">
        <v>157</v>
      </c>
      <c r="I145" s="5">
        <f t="shared" si="2"/>
        <v>4.26</v>
      </c>
      <c r="J145" s="13">
        <v>9.32</v>
      </c>
      <c r="K145" s="13">
        <v>40.66</v>
      </c>
      <c r="L145" s="10">
        <v>143</v>
      </c>
      <c r="R145" s="22">
        <v>426</v>
      </c>
    </row>
    <row r="146" spans="2:18" ht="12.75">
      <c r="B146" s="14">
        <v>9.6051</v>
      </c>
      <c r="C146" s="13">
        <v>9.62</v>
      </c>
      <c r="D146" s="14">
        <v>14.471</v>
      </c>
      <c r="E146" s="13">
        <v>14.5</v>
      </c>
      <c r="F146" s="12">
        <v>0.0019451304444444441</v>
      </c>
      <c r="G146" s="11">
        <v>0.0019494444444444442</v>
      </c>
      <c r="H146" s="10">
        <v>156</v>
      </c>
      <c r="I146" s="5">
        <f t="shared" si="2"/>
        <v>4.28</v>
      </c>
      <c r="J146" s="13">
        <v>9.36</v>
      </c>
      <c r="K146" s="13">
        <v>40.89</v>
      </c>
      <c r="L146" s="10">
        <v>144</v>
      </c>
      <c r="R146" s="22">
        <v>428</v>
      </c>
    </row>
    <row r="147" spans="2:18" ht="12.75">
      <c r="B147" s="14">
        <v>9.6251</v>
      </c>
      <c r="C147" s="13">
        <v>9.64</v>
      </c>
      <c r="D147" s="14">
        <v>14.501</v>
      </c>
      <c r="E147" s="13">
        <v>14.52</v>
      </c>
      <c r="F147" s="12">
        <v>0.0019495054444444442</v>
      </c>
      <c r="G147" s="11">
        <v>0.0019538194444444442</v>
      </c>
      <c r="H147" s="10">
        <v>155</v>
      </c>
      <c r="I147" s="5">
        <f t="shared" si="2"/>
        <v>4.29</v>
      </c>
      <c r="J147" s="13">
        <v>9.4</v>
      </c>
      <c r="K147" s="13">
        <v>41.12</v>
      </c>
      <c r="L147" s="10">
        <v>145</v>
      </c>
      <c r="R147" s="22">
        <v>429</v>
      </c>
    </row>
    <row r="148" spans="2:18" ht="12.75">
      <c r="B148" s="14">
        <v>9.645100000000001</v>
      </c>
      <c r="C148" s="13">
        <v>9.66</v>
      </c>
      <c r="D148" s="14">
        <v>14.520999999999999</v>
      </c>
      <c r="E148" s="13">
        <v>14.55</v>
      </c>
      <c r="F148" s="12">
        <v>0.001953880444444444</v>
      </c>
      <c r="G148" s="11">
        <v>0.0019581944444444443</v>
      </c>
      <c r="H148" s="10">
        <v>154</v>
      </c>
      <c r="I148" s="5">
        <f t="shared" si="2"/>
        <v>4.31</v>
      </c>
      <c r="J148" s="13">
        <v>9.44</v>
      </c>
      <c r="K148" s="13">
        <v>41.35</v>
      </c>
      <c r="L148" s="10">
        <v>146</v>
      </c>
      <c r="R148" s="22">
        <v>431</v>
      </c>
    </row>
    <row r="149" spans="2:18" ht="12.75">
      <c r="B149" s="14">
        <v>9.6651</v>
      </c>
      <c r="C149" s="13">
        <v>9.68</v>
      </c>
      <c r="D149" s="14">
        <v>14.551</v>
      </c>
      <c r="E149" s="13">
        <v>14.57</v>
      </c>
      <c r="F149" s="12">
        <v>0.0019582554444444442</v>
      </c>
      <c r="G149" s="11">
        <v>0.0019625694444444443</v>
      </c>
      <c r="H149" s="10">
        <v>153</v>
      </c>
      <c r="I149" s="5">
        <f t="shared" si="2"/>
        <v>4.32</v>
      </c>
      <c r="J149" s="13">
        <v>9.48</v>
      </c>
      <c r="K149" s="13">
        <v>41.58</v>
      </c>
      <c r="L149" s="10">
        <v>147</v>
      </c>
      <c r="R149" s="22">
        <v>432</v>
      </c>
    </row>
    <row r="150" spans="2:18" ht="12.75">
      <c r="B150" s="14">
        <v>9.6851</v>
      </c>
      <c r="C150" s="13">
        <v>9.7</v>
      </c>
      <c r="D150" s="14">
        <v>14.571</v>
      </c>
      <c r="E150" s="13">
        <v>14.59</v>
      </c>
      <c r="F150" s="12">
        <v>0.0019626304444444443</v>
      </c>
      <c r="G150" s="11">
        <v>0.0019669444444444443</v>
      </c>
      <c r="H150" s="10">
        <v>152</v>
      </c>
      <c r="I150" s="5">
        <f t="shared" si="2"/>
        <v>4.34</v>
      </c>
      <c r="J150" s="13">
        <v>9.52</v>
      </c>
      <c r="K150" s="13">
        <v>41.82</v>
      </c>
      <c r="L150" s="10">
        <v>148</v>
      </c>
      <c r="R150" s="22">
        <v>434</v>
      </c>
    </row>
    <row r="151" spans="2:18" ht="12.75">
      <c r="B151" s="14">
        <v>9.7051</v>
      </c>
      <c r="C151" s="13">
        <v>9.72</v>
      </c>
      <c r="D151" s="14">
        <v>14.591</v>
      </c>
      <c r="E151" s="13">
        <v>14.62</v>
      </c>
      <c r="F151" s="12">
        <v>0.0019670054444444443</v>
      </c>
      <c r="G151" s="11">
        <v>0.0019713194444444444</v>
      </c>
      <c r="H151" s="10">
        <v>151</v>
      </c>
      <c r="I151" s="5">
        <f t="shared" si="2"/>
        <v>4.35</v>
      </c>
      <c r="J151" s="13">
        <v>9.56</v>
      </c>
      <c r="K151" s="13">
        <v>42.05</v>
      </c>
      <c r="L151" s="10">
        <v>149</v>
      </c>
      <c r="R151" s="22">
        <v>435</v>
      </c>
    </row>
    <row r="152" spans="2:18" ht="12.75">
      <c r="B152" s="14">
        <v>9.725100000000001</v>
      </c>
      <c r="C152" s="19">
        <v>9.74</v>
      </c>
      <c r="D152" s="14">
        <v>14.620999999999999</v>
      </c>
      <c r="E152" s="19">
        <v>14.64</v>
      </c>
      <c r="F152" s="12">
        <v>0.0019713804444444444</v>
      </c>
      <c r="G152" s="21">
        <v>0.0019756944444444444</v>
      </c>
      <c r="H152" s="18">
        <v>150</v>
      </c>
      <c r="I152" s="5">
        <f t="shared" si="2"/>
        <v>4.37</v>
      </c>
      <c r="J152" s="19">
        <v>9.6</v>
      </c>
      <c r="K152" s="19">
        <v>42.28</v>
      </c>
      <c r="L152" s="18">
        <v>150</v>
      </c>
      <c r="R152" s="20">
        <v>437</v>
      </c>
    </row>
    <row r="153" spans="2:18" ht="12.75">
      <c r="B153" s="14">
        <v>9.7451</v>
      </c>
      <c r="C153" s="13">
        <v>9.76</v>
      </c>
      <c r="D153" s="14">
        <v>14.641</v>
      </c>
      <c r="E153" s="13">
        <v>14.67</v>
      </c>
      <c r="F153" s="12">
        <v>0.0019757554444444444</v>
      </c>
      <c r="G153" s="11">
        <v>0.001980555555555546</v>
      </c>
      <c r="H153" s="10">
        <v>149</v>
      </c>
      <c r="I153" s="5">
        <f t="shared" si="2"/>
        <v>4.38</v>
      </c>
      <c r="J153" s="13">
        <v>9.64</v>
      </c>
      <c r="K153" s="13">
        <v>42.49</v>
      </c>
      <c r="L153" s="10">
        <v>151</v>
      </c>
      <c r="R153" s="22">
        <v>438</v>
      </c>
    </row>
    <row r="154" spans="2:18" ht="12.75">
      <c r="B154" s="14">
        <v>9.7651</v>
      </c>
      <c r="C154" s="13">
        <v>9.79</v>
      </c>
      <c r="D154" s="14">
        <v>14.671</v>
      </c>
      <c r="E154" s="13">
        <v>14.69</v>
      </c>
      <c r="F154" s="12">
        <v>0.001980616555555546</v>
      </c>
      <c r="G154" s="11">
        <v>0.0019854166666666575</v>
      </c>
      <c r="H154" s="10">
        <v>148</v>
      </c>
      <c r="I154" s="5">
        <f t="shared" si="2"/>
        <v>4.4</v>
      </c>
      <c r="J154" s="13">
        <v>9.67</v>
      </c>
      <c r="K154" s="13">
        <v>42.7</v>
      </c>
      <c r="L154" s="10">
        <v>152</v>
      </c>
      <c r="R154" s="22">
        <v>440</v>
      </c>
    </row>
    <row r="155" spans="2:18" ht="12.75">
      <c r="B155" s="14">
        <v>9.7951</v>
      </c>
      <c r="C155" s="13">
        <v>9.81</v>
      </c>
      <c r="D155" s="14">
        <v>14.690999999999999</v>
      </c>
      <c r="E155" s="13">
        <v>14.72</v>
      </c>
      <c r="F155" s="12">
        <v>0.0019854776666666575</v>
      </c>
      <c r="G155" s="11">
        <v>0.0019902777777777688</v>
      </c>
      <c r="H155" s="10">
        <v>147</v>
      </c>
      <c r="I155" s="5">
        <f t="shared" si="2"/>
        <v>4.41</v>
      </c>
      <c r="J155" s="13">
        <v>9.71</v>
      </c>
      <c r="K155" s="13">
        <v>42.91</v>
      </c>
      <c r="L155" s="10">
        <v>153</v>
      </c>
      <c r="R155" s="22">
        <v>441</v>
      </c>
    </row>
    <row r="156" spans="2:18" ht="12.75">
      <c r="B156" s="14">
        <v>9.815100000000001</v>
      </c>
      <c r="C156" s="13">
        <v>9.83</v>
      </c>
      <c r="D156" s="14">
        <v>14.721</v>
      </c>
      <c r="E156" s="13">
        <v>14.75</v>
      </c>
      <c r="F156" s="12">
        <v>0.0019903387777777688</v>
      </c>
      <c r="G156" s="11">
        <v>0.00199513888888888</v>
      </c>
      <c r="H156" s="10">
        <v>146</v>
      </c>
      <c r="I156" s="5">
        <f t="shared" si="2"/>
        <v>4.43</v>
      </c>
      <c r="J156" s="13">
        <v>9.74</v>
      </c>
      <c r="K156" s="13">
        <v>43.12</v>
      </c>
      <c r="L156" s="10">
        <v>154</v>
      </c>
      <c r="R156" s="22">
        <v>443</v>
      </c>
    </row>
    <row r="157" spans="2:18" ht="12.75">
      <c r="B157" s="14">
        <v>9.8351</v>
      </c>
      <c r="C157" s="13">
        <v>9.85</v>
      </c>
      <c r="D157" s="14">
        <v>14.751</v>
      </c>
      <c r="E157" s="13">
        <v>14.77</v>
      </c>
      <c r="F157" s="12">
        <v>0.00199519988888888</v>
      </c>
      <c r="G157" s="11">
        <v>0.0019999999999999914</v>
      </c>
      <c r="H157" s="10">
        <v>145</v>
      </c>
      <c r="I157" s="5">
        <f t="shared" si="2"/>
        <v>4.44</v>
      </c>
      <c r="J157" s="13">
        <v>9.78</v>
      </c>
      <c r="K157" s="13">
        <v>43.32</v>
      </c>
      <c r="L157" s="10">
        <v>155</v>
      </c>
      <c r="R157" s="22">
        <v>444</v>
      </c>
    </row>
    <row r="158" spans="2:18" ht="12.75">
      <c r="B158" s="14">
        <v>9.8551</v>
      </c>
      <c r="C158" s="13">
        <v>9.88</v>
      </c>
      <c r="D158" s="14">
        <v>14.770999999999999</v>
      </c>
      <c r="E158" s="13">
        <v>14.8</v>
      </c>
      <c r="F158" s="12">
        <v>0.0020000609999999914</v>
      </c>
      <c r="G158" s="11">
        <v>0.0020048611111111027</v>
      </c>
      <c r="H158" s="10">
        <v>144</v>
      </c>
      <c r="I158" s="5">
        <f t="shared" si="2"/>
        <v>4.45</v>
      </c>
      <c r="J158" s="13">
        <v>9.82</v>
      </c>
      <c r="K158" s="13">
        <v>43.53</v>
      </c>
      <c r="L158" s="10">
        <v>156</v>
      </c>
      <c r="R158" s="22">
        <v>445</v>
      </c>
    </row>
    <row r="159" spans="2:18" ht="12.75">
      <c r="B159" s="14">
        <v>9.885100000000001</v>
      </c>
      <c r="C159" s="13">
        <v>9.9</v>
      </c>
      <c r="D159" s="14">
        <v>14.801</v>
      </c>
      <c r="E159" s="13">
        <v>14.82</v>
      </c>
      <c r="F159" s="12">
        <v>0.0020049221111111027</v>
      </c>
      <c r="G159" s="11">
        <v>0.002009722222222214</v>
      </c>
      <c r="H159" s="10">
        <v>143</v>
      </c>
      <c r="I159" s="5">
        <f t="shared" si="2"/>
        <v>4.47</v>
      </c>
      <c r="J159" s="13">
        <v>9.85</v>
      </c>
      <c r="K159" s="13">
        <v>43.74</v>
      </c>
      <c r="L159" s="10">
        <v>157</v>
      </c>
      <c r="R159" s="22">
        <v>447</v>
      </c>
    </row>
    <row r="160" spans="2:18" ht="12.75">
      <c r="B160" s="14">
        <v>9.905100000000001</v>
      </c>
      <c r="C160" s="13">
        <v>9.92</v>
      </c>
      <c r="D160" s="14">
        <v>14.821</v>
      </c>
      <c r="E160" s="13">
        <v>14.85</v>
      </c>
      <c r="F160" s="12">
        <v>0.002009783222222214</v>
      </c>
      <c r="G160" s="11">
        <v>0.0020145833333333253</v>
      </c>
      <c r="H160" s="10">
        <v>142</v>
      </c>
      <c r="I160" s="5">
        <f t="shared" si="2"/>
        <v>4.48</v>
      </c>
      <c r="J160" s="13">
        <v>9.89</v>
      </c>
      <c r="K160" s="13">
        <v>43.95</v>
      </c>
      <c r="L160" s="10">
        <v>158</v>
      </c>
      <c r="R160" s="22">
        <v>448</v>
      </c>
    </row>
    <row r="161" spans="2:18" ht="12.75">
      <c r="B161" s="14">
        <v>9.9251</v>
      </c>
      <c r="C161" s="13">
        <v>9.95</v>
      </c>
      <c r="D161" s="14">
        <v>14.850999999999999</v>
      </c>
      <c r="E161" s="13">
        <v>14.88</v>
      </c>
      <c r="F161" s="12">
        <v>0.0020146443333333252</v>
      </c>
      <c r="G161" s="11">
        <v>0.0020194444444444366</v>
      </c>
      <c r="H161" s="10">
        <v>141</v>
      </c>
      <c r="I161" s="5">
        <f t="shared" si="2"/>
        <v>4.5</v>
      </c>
      <c r="J161" s="13">
        <v>9.92</v>
      </c>
      <c r="K161" s="13">
        <v>44.16</v>
      </c>
      <c r="L161" s="10">
        <v>159</v>
      </c>
      <c r="R161" s="22">
        <v>450</v>
      </c>
    </row>
    <row r="162" spans="2:18" ht="12.75">
      <c r="B162" s="14">
        <v>9.9551</v>
      </c>
      <c r="C162" s="13">
        <v>9.97</v>
      </c>
      <c r="D162" s="14">
        <v>14.881</v>
      </c>
      <c r="E162" s="13">
        <v>14.9</v>
      </c>
      <c r="F162" s="12">
        <v>0.0020195054444444365</v>
      </c>
      <c r="G162" s="11">
        <v>0.002024305555555548</v>
      </c>
      <c r="H162" s="10">
        <v>140</v>
      </c>
      <c r="I162" s="5">
        <f t="shared" si="2"/>
        <v>4.51</v>
      </c>
      <c r="J162" s="13">
        <v>9.96</v>
      </c>
      <c r="K162" s="13">
        <v>44.37</v>
      </c>
      <c r="L162" s="10">
        <v>160</v>
      </c>
      <c r="R162" s="22">
        <v>451</v>
      </c>
    </row>
    <row r="163" spans="2:18" ht="12.75">
      <c r="B163" s="14">
        <v>9.975100000000001</v>
      </c>
      <c r="C163" s="13">
        <v>9.99</v>
      </c>
      <c r="D163" s="14">
        <v>14.901</v>
      </c>
      <c r="E163" s="13">
        <v>14.93</v>
      </c>
      <c r="F163" s="12">
        <v>0.002024366555555548</v>
      </c>
      <c r="G163" s="11">
        <v>0.002029166666666659</v>
      </c>
      <c r="H163" s="10">
        <v>139</v>
      </c>
      <c r="I163" s="5">
        <f t="shared" si="2"/>
        <v>4.52</v>
      </c>
      <c r="J163" s="13">
        <v>10</v>
      </c>
      <c r="K163" s="13">
        <v>44.58</v>
      </c>
      <c r="L163" s="10">
        <v>161</v>
      </c>
      <c r="R163" s="22">
        <v>452</v>
      </c>
    </row>
    <row r="164" spans="2:18" ht="12.75">
      <c r="B164" s="14">
        <v>9.9951</v>
      </c>
      <c r="C164" s="13">
        <v>10.01</v>
      </c>
      <c r="D164" s="14">
        <v>14.931</v>
      </c>
      <c r="E164" s="13">
        <v>14.96</v>
      </c>
      <c r="F164" s="12">
        <v>0.002029227666666659</v>
      </c>
      <c r="G164" s="11">
        <v>0.0020340277777777705</v>
      </c>
      <c r="H164" s="10">
        <v>138</v>
      </c>
      <c r="I164" s="5">
        <f t="shared" si="2"/>
        <v>4.54</v>
      </c>
      <c r="J164" s="13">
        <v>10.03</v>
      </c>
      <c r="K164" s="13">
        <v>44.79</v>
      </c>
      <c r="L164" s="10">
        <v>162</v>
      </c>
      <c r="R164" s="22">
        <v>454</v>
      </c>
    </row>
    <row r="165" spans="2:18" ht="12.75">
      <c r="B165" s="14">
        <v>10.0151</v>
      </c>
      <c r="C165" s="13">
        <v>10.04</v>
      </c>
      <c r="D165" s="14">
        <v>14.961</v>
      </c>
      <c r="E165" s="13">
        <v>14.98</v>
      </c>
      <c r="F165" s="12">
        <v>0.0020340887777777704</v>
      </c>
      <c r="G165" s="11">
        <v>0.0020388888888888818</v>
      </c>
      <c r="H165" s="10">
        <v>137</v>
      </c>
      <c r="I165" s="5">
        <f t="shared" si="2"/>
        <v>4.55</v>
      </c>
      <c r="J165" s="13">
        <v>10.07</v>
      </c>
      <c r="K165" s="13">
        <v>44.99</v>
      </c>
      <c r="L165" s="10">
        <v>163</v>
      </c>
      <c r="R165" s="22">
        <v>455</v>
      </c>
    </row>
    <row r="166" spans="2:18" ht="12.75">
      <c r="B166" s="14">
        <v>10.0451</v>
      </c>
      <c r="C166" s="13">
        <v>10.06</v>
      </c>
      <c r="D166" s="14">
        <v>14.981</v>
      </c>
      <c r="E166" s="13">
        <v>15.01</v>
      </c>
      <c r="F166" s="12">
        <v>0.0020389498888888817</v>
      </c>
      <c r="G166" s="11">
        <v>0.002043749999999993</v>
      </c>
      <c r="H166" s="10">
        <v>136</v>
      </c>
      <c r="I166" s="5">
        <f t="shared" si="2"/>
        <v>4.57</v>
      </c>
      <c r="J166" s="13">
        <v>10.1</v>
      </c>
      <c r="K166" s="13">
        <v>45.2</v>
      </c>
      <c r="L166" s="10">
        <v>164</v>
      </c>
      <c r="R166" s="22">
        <v>457</v>
      </c>
    </row>
    <row r="167" spans="2:18" ht="12.75">
      <c r="B167" s="14">
        <v>10.065100000000001</v>
      </c>
      <c r="C167" s="13">
        <v>10.08</v>
      </c>
      <c r="D167" s="14">
        <v>15.011</v>
      </c>
      <c r="E167" s="13">
        <v>15.04</v>
      </c>
      <c r="F167" s="12">
        <v>0.002043810999999993</v>
      </c>
      <c r="G167" s="11">
        <v>0.0020486111111111044</v>
      </c>
      <c r="H167" s="10">
        <v>135</v>
      </c>
      <c r="I167" s="5">
        <f t="shared" si="2"/>
        <v>4.58</v>
      </c>
      <c r="J167" s="13">
        <v>10.14</v>
      </c>
      <c r="K167" s="13">
        <v>45.41</v>
      </c>
      <c r="L167" s="10">
        <v>165</v>
      </c>
      <c r="R167" s="22">
        <v>458</v>
      </c>
    </row>
    <row r="168" spans="2:18" ht="12.75">
      <c r="B168" s="14">
        <v>10.0851</v>
      </c>
      <c r="C168" s="13">
        <v>10.1</v>
      </c>
      <c r="D168" s="14">
        <v>15.040999999999999</v>
      </c>
      <c r="E168" s="13">
        <v>15.06</v>
      </c>
      <c r="F168" s="12">
        <v>0.0020486721111111043</v>
      </c>
      <c r="G168" s="11">
        <v>0.0020534722222222157</v>
      </c>
      <c r="H168" s="10">
        <v>134</v>
      </c>
      <c r="I168" s="5">
        <f t="shared" si="2"/>
        <v>4.59</v>
      </c>
      <c r="J168" s="13">
        <v>10.18</v>
      </c>
      <c r="K168" s="13">
        <v>45.62</v>
      </c>
      <c r="L168" s="10">
        <v>166</v>
      </c>
      <c r="R168" s="22">
        <v>459</v>
      </c>
    </row>
    <row r="169" spans="2:18" ht="12.75">
      <c r="B169" s="14">
        <v>10.1051</v>
      </c>
      <c r="C169" s="13">
        <v>10.13</v>
      </c>
      <c r="D169" s="14">
        <v>15.061</v>
      </c>
      <c r="E169" s="13">
        <v>15.09</v>
      </c>
      <c r="F169" s="12">
        <v>0.0020535332222222156</v>
      </c>
      <c r="G169" s="11">
        <v>0.002058333333333327</v>
      </c>
      <c r="H169" s="10">
        <v>133</v>
      </c>
      <c r="I169" s="5">
        <f t="shared" si="2"/>
        <v>4.61</v>
      </c>
      <c r="J169" s="13">
        <v>10.21</v>
      </c>
      <c r="K169" s="13">
        <v>45.83</v>
      </c>
      <c r="L169" s="10">
        <v>167</v>
      </c>
      <c r="R169" s="22">
        <v>461</v>
      </c>
    </row>
    <row r="170" spans="2:18" ht="12.75">
      <c r="B170" s="14">
        <v>10.135100000000001</v>
      </c>
      <c r="C170" s="13">
        <v>10.15</v>
      </c>
      <c r="D170" s="14">
        <v>15.091</v>
      </c>
      <c r="E170" s="13">
        <v>15.12</v>
      </c>
      <c r="F170" s="12">
        <v>0.002058394333333327</v>
      </c>
      <c r="G170" s="11">
        <v>0.0020631944444444382</v>
      </c>
      <c r="H170" s="10">
        <v>132</v>
      </c>
      <c r="I170" s="5">
        <f t="shared" si="2"/>
        <v>4.62</v>
      </c>
      <c r="J170" s="13">
        <v>10.25</v>
      </c>
      <c r="K170" s="13">
        <v>46.04</v>
      </c>
      <c r="L170" s="10">
        <v>168</v>
      </c>
      <c r="R170" s="22">
        <v>462</v>
      </c>
    </row>
    <row r="171" spans="2:18" ht="12.75">
      <c r="B171" s="14">
        <v>10.155100000000001</v>
      </c>
      <c r="C171" s="13">
        <v>10.17</v>
      </c>
      <c r="D171" s="14">
        <v>15.120999999999999</v>
      </c>
      <c r="E171" s="13">
        <v>15.14</v>
      </c>
      <c r="F171" s="12">
        <v>0.0020632554444444382</v>
      </c>
      <c r="G171" s="11">
        <v>0.0020680555555555495</v>
      </c>
      <c r="H171" s="10">
        <v>131</v>
      </c>
      <c r="I171" s="5">
        <f t="shared" si="2"/>
        <v>4.64</v>
      </c>
      <c r="J171" s="13">
        <v>10.28</v>
      </c>
      <c r="K171" s="13">
        <v>46.25</v>
      </c>
      <c r="L171" s="10">
        <v>169</v>
      </c>
      <c r="R171" s="22">
        <v>464</v>
      </c>
    </row>
    <row r="172" spans="2:18" ht="12.75">
      <c r="B172" s="14">
        <v>10.1751</v>
      </c>
      <c r="C172" s="13">
        <v>10.2</v>
      </c>
      <c r="D172" s="14">
        <v>15.141</v>
      </c>
      <c r="E172" s="13">
        <v>15.17</v>
      </c>
      <c r="F172" s="12">
        <v>0.0020681165555555495</v>
      </c>
      <c r="G172" s="11">
        <v>0.002072916666666661</v>
      </c>
      <c r="H172" s="10">
        <v>130</v>
      </c>
      <c r="I172" s="5">
        <f t="shared" si="2"/>
        <v>4.65</v>
      </c>
      <c r="J172" s="13">
        <v>10.32</v>
      </c>
      <c r="K172" s="13">
        <v>46.46</v>
      </c>
      <c r="L172" s="10">
        <v>170</v>
      </c>
      <c r="R172" s="22">
        <v>465</v>
      </c>
    </row>
    <row r="173" spans="2:18" ht="12.75">
      <c r="B173" s="14">
        <v>10.2051</v>
      </c>
      <c r="C173" s="13">
        <v>10.22</v>
      </c>
      <c r="D173" s="14">
        <v>15.171</v>
      </c>
      <c r="E173" s="13">
        <v>15.19</v>
      </c>
      <c r="F173" s="12">
        <v>0.002072977666666661</v>
      </c>
      <c r="G173" s="11">
        <v>0.002077777777777772</v>
      </c>
      <c r="H173" s="10">
        <v>129</v>
      </c>
      <c r="I173" s="5">
        <f t="shared" si="2"/>
        <v>4.66</v>
      </c>
      <c r="J173" s="13">
        <v>10.36</v>
      </c>
      <c r="K173" s="13">
        <v>46.66</v>
      </c>
      <c r="L173" s="10">
        <v>171</v>
      </c>
      <c r="R173" s="22">
        <v>466</v>
      </c>
    </row>
    <row r="174" spans="2:18" ht="12.75">
      <c r="B174" s="14">
        <v>10.225100000000001</v>
      </c>
      <c r="C174" s="13">
        <v>10.24</v>
      </c>
      <c r="D174" s="14">
        <v>15.190999999999999</v>
      </c>
      <c r="E174" s="13">
        <v>15.22</v>
      </c>
      <c r="F174" s="12">
        <v>0.002077838777777772</v>
      </c>
      <c r="G174" s="11">
        <v>0.0020826388888888834</v>
      </c>
      <c r="H174" s="10">
        <v>128</v>
      </c>
      <c r="I174" s="5">
        <f t="shared" si="2"/>
        <v>4.68</v>
      </c>
      <c r="J174" s="13">
        <v>10.39</v>
      </c>
      <c r="K174" s="13">
        <v>46.87</v>
      </c>
      <c r="L174" s="10">
        <v>172</v>
      </c>
      <c r="R174" s="22">
        <v>468</v>
      </c>
    </row>
    <row r="175" spans="2:18" ht="12.75">
      <c r="B175" s="14">
        <v>10.2451</v>
      </c>
      <c r="C175" s="13">
        <v>10.26</v>
      </c>
      <c r="D175" s="14">
        <v>15.221</v>
      </c>
      <c r="E175" s="13">
        <v>15.25</v>
      </c>
      <c r="F175" s="12">
        <v>0.0020826998888888834</v>
      </c>
      <c r="G175" s="11">
        <v>0.0020874999999999947</v>
      </c>
      <c r="H175" s="10">
        <v>127</v>
      </c>
      <c r="I175" s="5">
        <f t="shared" si="2"/>
        <v>4.69</v>
      </c>
      <c r="J175" s="13">
        <v>10.43</v>
      </c>
      <c r="K175" s="13">
        <v>47.08</v>
      </c>
      <c r="L175" s="10">
        <v>173</v>
      </c>
      <c r="R175" s="22">
        <v>469</v>
      </c>
    </row>
    <row r="176" spans="2:18" ht="12.75">
      <c r="B176" s="14">
        <v>10.2651</v>
      </c>
      <c r="C176" s="13">
        <v>10.29</v>
      </c>
      <c r="D176" s="14">
        <v>15.251</v>
      </c>
      <c r="E176" s="13">
        <v>15.27</v>
      </c>
      <c r="F176" s="12">
        <v>0.0020875609999999947</v>
      </c>
      <c r="G176" s="11">
        <v>0.002092361111111106</v>
      </c>
      <c r="H176" s="10">
        <v>126</v>
      </c>
      <c r="I176" s="5">
        <f t="shared" si="2"/>
        <v>4.71</v>
      </c>
      <c r="J176" s="13">
        <v>10.46</v>
      </c>
      <c r="K176" s="13">
        <v>47.29</v>
      </c>
      <c r="L176" s="10">
        <v>174</v>
      </c>
      <c r="R176" s="22">
        <v>471</v>
      </c>
    </row>
    <row r="177" spans="2:18" ht="12.75">
      <c r="B177" s="14">
        <v>10.2951</v>
      </c>
      <c r="C177" s="13">
        <v>10.31</v>
      </c>
      <c r="D177" s="14">
        <v>15.270999999999999</v>
      </c>
      <c r="E177" s="13">
        <v>15.3</v>
      </c>
      <c r="F177" s="12">
        <v>0.002092422111111106</v>
      </c>
      <c r="G177" s="11">
        <v>0.0020972222222222173</v>
      </c>
      <c r="H177" s="10">
        <v>125</v>
      </c>
      <c r="I177" s="5">
        <f t="shared" si="2"/>
        <v>4.72</v>
      </c>
      <c r="J177" s="13">
        <v>10.5</v>
      </c>
      <c r="K177" s="13">
        <v>47.5</v>
      </c>
      <c r="L177" s="10">
        <v>175</v>
      </c>
      <c r="R177" s="22">
        <v>472</v>
      </c>
    </row>
    <row r="178" spans="2:18" ht="12.75">
      <c r="B178" s="14">
        <v>10.315100000000001</v>
      </c>
      <c r="C178" s="13">
        <v>10.33</v>
      </c>
      <c r="D178" s="14">
        <v>15.301</v>
      </c>
      <c r="E178" s="13">
        <v>15.33</v>
      </c>
      <c r="F178" s="12">
        <v>0.0020972832222222173</v>
      </c>
      <c r="G178" s="11">
        <v>0.0021020833333333286</v>
      </c>
      <c r="H178" s="10">
        <v>124</v>
      </c>
      <c r="I178" s="5">
        <f t="shared" si="2"/>
        <v>4.74</v>
      </c>
      <c r="J178" s="13">
        <v>10.54</v>
      </c>
      <c r="K178" s="13">
        <v>47.71</v>
      </c>
      <c r="L178" s="10">
        <v>176</v>
      </c>
      <c r="R178" s="22">
        <v>474</v>
      </c>
    </row>
    <row r="179" spans="2:18" ht="12.75">
      <c r="B179" s="14">
        <v>10.3351</v>
      </c>
      <c r="C179" s="13">
        <v>10.36</v>
      </c>
      <c r="D179" s="14">
        <v>15.331</v>
      </c>
      <c r="E179" s="13">
        <v>15.35</v>
      </c>
      <c r="F179" s="12">
        <v>0.0021021443333333286</v>
      </c>
      <c r="G179" s="11">
        <v>0.00210694444444444</v>
      </c>
      <c r="H179" s="10">
        <v>123</v>
      </c>
      <c r="I179" s="5">
        <f t="shared" si="2"/>
        <v>4.75</v>
      </c>
      <c r="J179" s="13">
        <v>10.57</v>
      </c>
      <c r="K179" s="13">
        <v>47.92</v>
      </c>
      <c r="L179" s="10">
        <v>177</v>
      </c>
      <c r="R179" s="22">
        <v>475</v>
      </c>
    </row>
    <row r="180" spans="2:18" ht="12.75">
      <c r="B180" s="14">
        <v>10.3651</v>
      </c>
      <c r="C180" s="13">
        <v>10.38</v>
      </c>
      <c r="D180" s="14">
        <v>15.350999999999999</v>
      </c>
      <c r="E180" s="13">
        <v>15.38</v>
      </c>
      <c r="F180" s="12">
        <v>0.00210700544444444</v>
      </c>
      <c r="G180" s="11">
        <v>0.0021118055555555512</v>
      </c>
      <c r="H180" s="10">
        <v>122</v>
      </c>
      <c r="I180" s="5">
        <f t="shared" si="2"/>
        <v>4.76</v>
      </c>
      <c r="J180" s="13">
        <v>10.61</v>
      </c>
      <c r="K180" s="13">
        <v>48.13</v>
      </c>
      <c r="L180" s="10">
        <v>178</v>
      </c>
      <c r="R180" s="22">
        <v>476</v>
      </c>
    </row>
    <row r="181" spans="2:18" ht="12.75">
      <c r="B181" s="14">
        <v>10.385100000000001</v>
      </c>
      <c r="C181" s="13">
        <v>10.4</v>
      </c>
      <c r="D181" s="14">
        <v>15.381</v>
      </c>
      <c r="E181" s="13">
        <v>15.41</v>
      </c>
      <c r="F181" s="12">
        <v>0.0021118665555555512</v>
      </c>
      <c r="G181" s="11">
        <v>0.0021166666666666625</v>
      </c>
      <c r="H181" s="10">
        <v>121</v>
      </c>
      <c r="I181" s="5">
        <f t="shared" si="2"/>
        <v>4.78</v>
      </c>
      <c r="J181" s="13">
        <v>10.64</v>
      </c>
      <c r="K181" s="13">
        <v>48.34</v>
      </c>
      <c r="L181" s="10">
        <v>179</v>
      </c>
      <c r="R181" s="22">
        <v>478</v>
      </c>
    </row>
    <row r="182" spans="2:18" ht="12.75">
      <c r="B182" s="14">
        <v>10.405100000000001</v>
      </c>
      <c r="C182" s="13">
        <v>10.42</v>
      </c>
      <c r="D182" s="14">
        <v>15.411</v>
      </c>
      <c r="E182" s="13">
        <v>15.43</v>
      </c>
      <c r="F182" s="12">
        <v>0.0021167276666666625</v>
      </c>
      <c r="G182" s="11">
        <v>0.002121527777777774</v>
      </c>
      <c r="H182" s="10">
        <v>120</v>
      </c>
      <c r="I182" s="5">
        <f t="shared" si="2"/>
        <v>4.79</v>
      </c>
      <c r="J182" s="13">
        <v>10.68</v>
      </c>
      <c r="K182" s="13">
        <v>48.54</v>
      </c>
      <c r="L182" s="10">
        <v>180</v>
      </c>
      <c r="R182" s="22">
        <v>479</v>
      </c>
    </row>
    <row r="183" spans="2:18" ht="12.75">
      <c r="B183" s="14">
        <v>10.4251</v>
      </c>
      <c r="C183" s="13">
        <v>10.45</v>
      </c>
      <c r="D183" s="14">
        <v>15.431</v>
      </c>
      <c r="E183" s="13">
        <v>15.46</v>
      </c>
      <c r="F183" s="12">
        <v>0.002121588777777774</v>
      </c>
      <c r="G183" s="11">
        <v>0.002126388888888885</v>
      </c>
      <c r="H183" s="10">
        <v>119</v>
      </c>
      <c r="I183" s="5">
        <f t="shared" si="2"/>
        <v>4.81</v>
      </c>
      <c r="J183" s="13">
        <v>10.72</v>
      </c>
      <c r="K183" s="13">
        <v>48.75</v>
      </c>
      <c r="L183" s="10">
        <v>181</v>
      </c>
      <c r="R183" s="22">
        <v>481</v>
      </c>
    </row>
    <row r="184" spans="2:18" ht="12.75">
      <c r="B184" s="14">
        <v>10.4551</v>
      </c>
      <c r="C184" s="13">
        <v>10.47</v>
      </c>
      <c r="D184" s="14">
        <v>15.461</v>
      </c>
      <c r="E184" s="13">
        <v>15.48</v>
      </c>
      <c r="F184" s="12">
        <v>0.002126449888888885</v>
      </c>
      <c r="G184" s="11">
        <v>0.0021312499999999964</v>
      </c>
      <c r="H184" s="10">
        <v>118</v>
      </c>
      <c r="I184" s="5">
        <f t="shared" si="2"/>
        <v>4.82</v>
      </c>
      <c r="J184" s="13">
        <v>10.75</v>
      </c>
      <c r="K184" s="13">
        <v>48.96</v>
      </c>
      <c r="L184" s="10">
        <v>182</v>
      </c>
      <c r="R184" s="22">
        <v>482</v>
      </c>
    </row>
    <row r="185" spans="2:18" ht="12.75">
      <c r="B185" s="14">
        <v>10.475100000000001</v>
      </c>
      <c r="C185" s="13">
        <v>10.49</v>
      </c>
      <c r="D185" s="14">
        <v>15.481</v>
      </c>
      <c r="E185" s="13">
        <v>15.51</v>
      </c>
      <c r="F185" s="12">
        <v>0.0021313109999999964</v>
      </c>
      <c r="G185" s="11">
        <v>0.0021361111111111077</v>
      </c>
      <c r="H185" s="10">
        <v>117</v>
      </c>
      <c r="I185" s="5">
        <f t="shared" si="2"/>
        <v>4.83</v>
      </c>
      <c r="J185" s="13">
        <v>10.79</v>
      </c>
      <c r="K185" s="13">
        <v>49.17</v>
      </c>
      <c r="L185" s="10">
        <v>183</v>
      </c>
      <c r="R185" s="22">
        <v>483</v>
      </c>
    </row>
    <row r="186" spans="2:18" ht="12.75">
      <c r="B186" s="14">
        <v>10.4951</v>
      </c>
      <c r="C186" s="13">
        <v>10.52</v>
      </c>
      <c r="D186" s="14">
        <v>15.511</v>
      </c>
      <c r="E186" s="13">
        <v>15.54</v>
      </c>
      <c r="F186" s="12">
        <v>0.0021361721111111077</v>
      </c>
      <c r="G186" s="11">
        <v>0.002140972222222219</v>
      </c>
      <c r="H186" s="10">
        <v>116</v>
      </c>
      <c r="I186" s="5">
        <f t="shared" si="2"/>
        <v>4.85</v>
      </c>
      <c r="J186" s="13">
        <v>10.82</v>
      </c>
      <c r="K186" s="13">
        <v>49.38</v>
      </c>
      <c r="L186" s="10">
        <v>184</v>
      </c>
      <c r="R186" s="22">
        <v>485</v>
      </c>
    </row>
    <row r="187" spans="2:18" ht="12.75">
      <c r="B187" s="14">
        <v>10.5251</v>
      </c>
      <c r="C187" s="13">
        <v>10.54</v>
      </c>
      <c r="D187" s="14">
        <v>15.540999999999999</v>
      </c>
      <c r="E187" s="13">
        <v>15.56</v>
      </c>
      <c r="F187" s="12">
        <v>0.002141033222222219</v>
      </c>
      <c r="G187" s="11">
        <v>0.0021458333333333303</v>
      </c>
      <c r="H187" s="10">
        <v>115</v>
      </c>
      <c r="I187" s="5">
        <f t="shared" si="2"/>
        <v>4.86</v>
      </c>
      <c r="J187" s="13">
        <v>10.86</v>
      </c>
      <c r="K187" s="13">
        <v>49.59</v>
      </c>
      <c r="L187" s="10">
        <v>185</v>
      </c>
      <c r="R187" s="22">
        <v>486</v>
      </c>
    </row>
    <row r="188" spans="2:18" ht="12.75">
      <c r="B188" s="14">
        <v>10.5451</v>
      </c>
      <c r="C188" s="13">
        <v>10.56</v>
      </c>
      <c r="D188" s="14">
        <v>15.561</v>
      </c>
      <c r="E188" s="13">
        <v>15.59</v>
      </c>
      <c r="F188" s="12">
        <v>0.0021458943333333303</v>
      </c>
      <c r="G188" s="11">
        <v>0.0021506944444444416</v>
      </c>
      <c r="H188" s="10">
        <v>114</v>
      </c>
      <c r="I188" s="5">
        <f t="shared" si="2"/>
        <v>4.88</v>
      </c>
      <c r="J188" s="13">
        <v>10.9</v>
      </c>
      <c r="K188" s="13">
        <v>49.8</v>
      </c>
      <c r="L188" s="10">
        <v>186</v>
      </c>
      <c r="R188" s="22">
        <v>488</v>
      </c>
    </row>
    <row r="189" spans="2:18" ht="12.75">
      <c r="B189" s="14">
        <v>10.565100000000001</v>
      </c>
      <c r="C189" s="13">
        <v>10.58</v>
      </c>
      <c r="D189" s="14">
        <v>15.591</v>
      </c>
      <c r="E189" s="13">
        <v>15.62</v>
      </c>
      <c r="F189" s="12">
        <v>0.0021507554444444416</v>
      </c>
      <c r="G189" s="11">
        <v>0.002155555555555553</v>
      </c>
      <c r="H189" s="10">
        <v>113</v>
      </c>
      <c r="I189" s="5">
        <f t="shared" si="2"/>
        <v>4.89</v>
      </c>
      <c r="J189" s="13">
        <v>10.93</v>
      </c>
      <c r="K189" s="13">
        <v>50.01</v>
      </c>
      <c r="L189" s="10">
        <v>187</v>
      </c>
      <c r="R189" s="22">
        <v>489</v>
      </c>
    </row>
    <row r="190" spans="2:18" ht="12.75">
      <c r="B190" s="14">
        <v>10.5851</v>
      </c>
      <c r="C190" s="13">
        <v>10.61</v>
      </c>
      <c r="D190" s="14">
        <v>15.620999999999999</v>
      </c>
      <c r="E190" s="13">
        <v>15.64</v>
      </c>
      <c r="F190" s="12">
        <v>0.002155616555555553</v>
      </c>
      <c r="G190" s="11">
        <v>0.0021604166666666642</v>
      </c>
      <c r="H190" s="10">
        <v>112</v>
      </c>
      <c r="I190" s="5">
        <f t="shared" si="2"/>
        <v>4.9</v>
      </c>
      <c r="J190" s="13">
        <v>10.97</v>
      </c>
      <c r="K190" s="13">
        <v>50.21</v>
      </c>
      <c r="L190" s="10">
        <v>188</v>
      </c>
      <c r="R190" s="22">
        <v>490</v>
      </c>
    </row>
    <row r="191" spans="2:18" ht="12.75">
      <c r="B191" s="14">
        <v>10.6151</v>
      </c>
      <c r="C191" s="13">
        <v>10.63</v>
      </c>
      <c r="D191" s="14">
        <v>15.641</v>
      </c>
      <c r="E191" s="13">
        <v>15.67</v>
      </c>
      <c r="F191" s="12">
        <v>0.002160477666666664</v>
      </c>
      <c r="G191" s="11">
        <v>0.0021652777777777755</v>
      </c>
      <c r="H191" s="10">
        <v>111</v>
      </c>
      <c r="I191" s="5">
        <f t="shared" si="2"/>
        <v>4.92</v>
      </c>
      <c r="J191" s="13">
        <v>11</v>
      </c>
      <c r="K191" s="13">
        <v>50.42</v>
      </c>
      <c r="L191" s="10">
        <v>189</v>
      </c>
      <c r="R191" s="22">
        <v>492</v>
      </c>
    </row>
    <row r="192" spans="2:18" ht="12.75">
      <c r="B192" s="14">
        <v>10.635100000000001</v>
      </c>
      <c r="C192" s="13">
        <v>10.65</v>
      </c>
      <c r="D192" s="14">
        <v>15.671</v>
      </c>
      <c r="E192" s="13">
        <v>15.7</v>
      </c>
      <c r="F192" s="12">
        <v>0.0021653387777777755</v>
      </c>
      <c r="G192" s="11">
        <v>0.002170138888888887</v>
      </c>
      <c r="H192" s="10">
        <v>110</v>
      </c>
      <c r="I192" s="5">
        <f t="shared" si="2"/>
        <v>4.93</v>
      </c>
      <c r="J192" s="13">
        <v>11.04</v>
      </c>
      <c r="K192" s="13">
        <v>50.63</v>
      </c>
      <c r="L192" s="10">
        <v>190</v>
      </c>
      <c r="R192" s="22">
        <v>493</v>
      </c>
    </row>
    <row r="193" spans="2:18" ht="12.75">
      <c r="B193" s="14">
        <v>10.655100000000001</v>
      </c>
      <c r="C193" s="13">
        <v>10.67</v>
      </c>
      <c r="D193" s="14">
        <v>15.700999999999999</v>
      </c>
      <c r="E193" s="13">
        <v>15.72</v>
      </c>
      <c r="F193" s="12">
        <v>0.002170199888888887</v>
      </c>
      <c r="G193" s="11">
        <v>0.002174999999999998</v>
      </c>
      <c r="H193" s="10">
        <v>109</v>
      </c>
      <c r="I193" s="5">
        <f t="shared" si="2"/>
        <v>4.95</v>
      </c>
      <c r="J193" s="13">
        <v>11.08</v>
      </c>
      <c r="K193" s="13">
        <v>50.84</v>
      </c>
      <c r="L193" s="10">
        <v>191</v>
      </c>
      <c r="R193" s="22">
        <v>495</v>
      </c>
    </row>
    <row r="194" spans="2:18" ht="12.75">
      <c r="B194" s="14">
        <v>10.6751</v>
      </c>
      <c r="C194" s="13">
        <v>10.7</v>
      </c>
      <c r="D194" s="14">
        <v>15.721</v>
      </c>
      <c r="E194" s="13">
        <v>15.75</v>
      </c>
      <c r="F194" s="12">
        <v>0.002175060999999998</v>
      </c>
      <c r="G194" s="11">
        <v>0.0021798611111111094</v>
      </c>
      <c r="H194" s="10">
        <v>108</v>
      </c>
      <c r="I194" s="5">
        <f aca="true" t="shared" si="3" ref="I194:I257">R194/100</f>
        <v>4.96</v>
      </c>
      <c r="J194" s="13">
        <v>11.11</v>
      </c>
      <c r="K194" s="13">
        <v>51.05</v>
      </c>
      <c r="L194" s="10">
        <v>192</v>
      </c>
      <c r="R194" s="22">
        <v>496</v>
      </c>
    </row>
    <row r="195" spans="2:18" ht="12.75">
      <c r="B195" s="14">
        <v>10.7051</v>
      </c>
      <c r="C195" s="13">
        <v>10.72</v>
      </c>
      <c r="D195" s="14">
        <v>15.751</v>
      </c>
      <c r="E195" s="13">
        <v>15.78</v>
      </c>
      <c r="F195" s="12">
        <v>0.0021799221111111094</v>
      </c>
      <c r="G195" s="11">
        <v>0.0021847222222222207</v>
      </c>
      <c r="H195" s="10">
        <v>107</v>
      </c>
      <c r="I195" s="5">
        <f t="shared" si="3"/>
        <v>4.97</v>
      </c>
      <c r="J195" s="13">
        <v>11.15</v>
      </c>
      <c r="K195" s="13">
        <v>51.26</v>
      </c>
      <c r="L195" s="10">
        <v>193</v>
      </c>
      <c r="R195" s="22">
        <v>497</v>
      </c>
    </row>
    <row r="196" spans="2:18" ht="12.75">
      <c r="B196" s="14">
        <v>10.725100000000001</v>
      </c>
      <c r="C196" s="13">
        <v>10.74</v>
      </c>
      <c r="D196" s="14">
        <v>15.780999999999999</v>
      </c>
      <c r="E196" s="13">
        <v>15.8</v>
      </c>
      <c r="F196" s="12">
        <v>0.0021847832222222207</v>
      </c>
      <c r="G196" s="11">
        <v>0.002189583333333332</v>
      </c>
      <c r="H196" s="10">
        <v>106</v>
      </c>
      <c r="I196" s="5">
        <f t="shared" si="3"/>
        <v>4.99</v>
      </c>
      <c r="J196" s="13">
        <v>11.18</v>
      </c>
      <c r="K196" s="13">
        <v>51.47</v>
      </c>
      <c r="L196" s="10">
        <v>194</v>
      </c>
      <c r="R196" s="22">
        <v>499</v>
      </c>
    </row>
    <row r="197" spans="2:18" ht="12.75">
      <c r="B197" s="14">
        <v>10.7451</v>
      </c>
      <c r="C197" s="13">
        <v>10.77</v>
      </c>
      <c r="D197" s="14">
        <v>15.801</v>
      </c>
      <c r="E197" s="13">
        <v>15.83</v>
      </c>
      <c r="F197" s="12">
        <v>0.002189644333333332</v>
      </c>
      <c r="G197" s="11">
        <v>0.0021944444444444433</v>
      </c>
      <c r="H197" s="10">
        <v>105</v>
      </c>
      <c r="I197" s="5">
        <f t="shared" si="3"/>
        <v>5</v>
      </c>
      <c r="J197" s="13">
        <v>11.22</v>
      </c>
      <c r="K197" s="13">
        <v>51.68</v>
      </c>
      <c r="L197" s="10">
        <v>195</v>
      </c>
      <c r="R197" s="22">
        <v>500</v>
      </c>
    </row>
    <row r="198" spans="2:18" ht="12.75">
      <c r="B198" s="14">
        <v>10.7751</v>
      </c>
      <c r="C198" s="13">
        <v>10.79</v>
      </c>
      <c r="D198" s="14">
        <v>15.831</v>
      </c>
      <c r="E198" s="13">
        <v>15.85</v>
      </c>
      <c r="F198" s="12">
        <v>0.0021945054444444433</v>
      </c>
      <c r="G198" s="11">
        <v>0.0021993055555555546</v>
      </c>
      <c r="H198" s="10">
        <v>104</v>
      </c>
      <c r="I198" s="5">
        <f t="shared" si="3"/>
        <v>5.02</v>
      </c>
      <c r="J198" s="13">
        <v>11.26</v>
      </c>
      <c r="K198" s="13">
        <v>51.88</v>
      </c>
      <c r="L198" s="10">
        <v>196</v>
      </c>
      <c r="R198" s="22">
        <v>502</v>
      </c>
    </row>
    <row r="199" spans="2:18" ht="12.75">
      <c r="B199" s="14">
        <v>10.7951</v>
      </c>
      <c r="C199" s="13">
        <v>10.81</v>
      </c>
      <c r="D199" s="14">
        <v>15.850999999999999</v>
      </c>
      <c r="E199" s="13">
        <v>15.88</v>
      </c>
      <c r="F199" s="12">
        <v>0.0021993665555555546</v>
      </c>
      <c r="G199" s="11">
        <v>0.002204166666666666</v>
      </c>
      <c r="H199" s="10">
        <v>103</v>
      </c>
      <c r="I199" s="5">
        <f t="shared" si="3"/>
        <v>5.03</v>
      </c>
      <c r="J199" s="13">
        <v>11.29</v>
      </c>
      <c r="K199" s="13">
        <v>52.09</v>
      </c>
      <c r="L199" s="10">
        <v>197</v>
      </c>
      <c r="R199" s="22">
        <v>503</v>
      </c>
    </row>
    <row r="200" spans="2:18" ht="12.75">
      <c r="B200" s="14">
        <v>10.815100000000001</v>
      </c>
      <c r="C200" s="13">
        <v>10.83</v>
      </c>
      <c r="D200" s="14">
        <v>15.881</v>
      </c>
      <c r="E200" s="13">
        <v>15.91</v>
      </c>
      <c r="F200" s="12">
        <v>0.002204227666666666</v>
      </c>
      <c r="G200" s="11">
        <v>0.002209027777777777</v>
      </c>
      <c r="H200" s="10">
        <v>102</v>
      </c>
      <c r="I200" s="5">
        <f t="shared" si="3"/>
        <v>5.04</v>
      </c>
      <c r="J200" s="13">
        <v>11.33</v>
      </c>
      <c r="K200" s="13">
        <v>52.3</v>
      </c>
      <c r="L200" s="10">
        <v>198</v>
      </c>
      <c r="R200" s="22">
        <v>504</v>
      </c>
    </row>
    <row r="201" spans="2:18" ht="12.75">
      <c r="B201" s="14">
        <v>10.8351</v>
      </c>
      <c r="C201" s="13">
        <v>10.86</v>
      </c>
      <c r="D201" s="14">
        <v>15.911</v>
      </c>
      <c r="E201" s="13">
        <v>15.93</v>
      </c>
      <c r="F201" s="12">
        <v>0.002209088777777777</v>
      </c>
      <c r="G201" s="11">
        <v>0.0022138888888888885</v>
      </c>
      <c r="H201" s="10">
        <v>101</v>
      </c>
      <c r="I201" s="5">
        <f t="shared" si="3"/>
        <v>5.06</v>
      </c>
      <c r="J201" s="13">
        <v>11.36</v>
      </c>
      <c r="K201" s="13">
        <v>52.51</v>
      </c>
      <c r="L201" s="10">
        <v>199</v>
      </c>
      <c r="R201" s="22">
        <v>506</v>
      </c>
    </row>
    <row r="202" spans="2:18" ht="12.75">
      <c r="B202" s="14">
        <v>10.8651</v>
      </c>
      <c r="C202" s="19">
        <v>10.88</v>
      </c>
      <c r="D202" s="14">
        <v>15.931</v>
      </c>
      <c r="E202" s="19">
        <v>15.96</v>
      </c>
      <c r="F202" s="12">
        <v>0.0022139498888888885</v>
      </c>
      <c r="G202" s="21">
        <v>0.00221875</v>
      </c>
      <c r="H202" s="18">
        <v>100</v>
      </c>
      <c r="I202" s="5">
        <f t="shared" si="3"/>
        <v>5.07</v>
      </c>
      <c r="J202" s="19">
        <v>11.4</v>
      </c>
      <c r="K202" s="19">
        <v>52.72</v>
      </c>
      <c r="L202" s="18">
        <v>200</v>
      </c>
      <c r="R202" s="20">
        <v>507</v>
      </c>
    </row>
    <row r="203" spans="2:18" ht="12.75">
      <c r="B203" s="14">
        <v>10.885100000000001</v>
      </c>
      <c r="C203" s="13">
        <v>10.91</v>
      </c>
      <c r="D203" s="14">
        <v>15.961</v>
      </c>
      <c r="E203" s="13">
        <v>15.99</v>
      </c>
      <c r="F203" s="12">
        <v>0.002218811</v>
      </c>
      <c r="G203" s="11">
        <v>0.002224097222222227</v>
      </c>
      <c r="H203" s="10">
        <v>99</v>
      </c>
      <c r="I203" s="5">
        <f t="shared" si="3"/>
        <v>5.08</v>
      </c>
      <c r="J203" s="13">
        <v>11.43</v>
      </c>
      <c r="K203" s="13">
        <v>52.91</v>
      </c>
      <c r="L203" s="10">
        <v>201</v>
      </c>
      <c r="R203" s="22">
        <v>508</v>
      </c>
    </row>
    <row r="204" spans="2:18" ht="12.75">
      <c r="B204" s="14">
        <v>10.9151</v>
      </c>
      <c r="C204" s="13">
        <v>10.93</v>
      </c>
      <c r="D204" s="14">
        <v>15.991</v>
      </c>
      <c r="E204" s="13">
        <v>16.02</v>
      </c>
      <c r="F204" s="12">
        <v>0.002224158222222227</v>
      </c>
      <c r="G204" s="11">
        <v>0.0022294444444444493</v>
      </c>
      <c r="H204" s="10">
        <v>98</v>
      </c>
      <c r="I204" s="5">
        <f t="shared" si="3"/>
        <v>5.1</v>
      </c>
      <c r="J204" s="13">
        <v>11.46</v>
      </c>
      <c r="K204" s="13">
        <v>53.09</v>
      </c>
      <c r="L204" s="10">
        <v>202</v>
      </c>
      <c r="R204" s="22">
        <v>510</v>
      </c>
    </row>
    <row r="205" spans="2:18" ht="12.75">
      <c r="B205" s="14">
        <v>10.9351</v>
      </c>
      <c r="C205" s="13">
        <v>10.96</v>
      </c>
      <c r="D205" s="14">
        <v>16.021</v>
      </c>
      <c r="E205" s="13">
        <v>16.05</v>
      </c>
      <c r="F205" s="12">
        <v>0.0022295054444444492</v>
      </c>
      <c r="G205" s="11">
        <v>0.0022347916666666714</v>
      </c>
      <c r="H205" s="10">
        <v>97</v>
      </c>
      <c r="I205" s="5">
        <f t="shared" si="3"/>
        <v>5.11</v>
      </c>
      <c r="J205" s="13">
        <v>11.5</v>
      </c>
      <c r="K205" s="13">
        <v>53.28</v>
      </c>
      <c r="L205" s="10">
        <v>203</v>
      </c>
      <c r="R205" s="22">
        <v>511</v>
      </c>
    </row>
    <row r="206" spans="2:18" ht="12.75">
      <c r="B206" s="14">
        <v>10.965100000000001</v>
      </c>
      <c r="C206" s="13">
        <v>10.98</v>
      </c>
      <c r="D206" s="14">
        <v>16.051000000000002</v>
      </c>
      <c r="E206" s="13">
        <v>16.08</v>
      </c>
      <c r="F206" s="12">
        <v>0.0022348526666666714</v>
      </c>
      <c r="G206" s="11">
        <v>0.0022401388888888935</v>
      </c>
      <c r="H206" s="10">
        <v>96</v>
      </c>
      <c r="I206" s="5">
        <f t="shared" si="3"/>
        <v>5.12</v>
      </c>
      <c r="J206" s="13">
        <v>11.53</v>
      </c>
      <c r="K206" s="13">
        <v>53.46</v>
      </c>
      <c r="L206" s="10">
        <v>204</v>
      </c>
      <c r="R206" s="22">
        <v>512</v>
      </c>
    </row>
    <row r="207" spans="2:18" ht="12.75">
      <c r="B207" s="14">
        <v>10.985100000000001</v>
      </c>
      <c r="C207" s="13">
        <v>11.01</v>
      </c>
      <c r="D207" s="14">
        <v>16.081</v>
      </c>
      <c r="E207" s="13">
        <v>16.11</v>
      </c>
      <c r="F207" s="12">
        <v>0.0022401998888888935</v>
      </c>
      <c r="G207" s="11">
        <v>0.0022454861111111156</v>
      </c>
      <c r="H207" s="10">
        <v>95</v>
      </c>
      <c r="I207" s="5">
        <f t="shared" si="3"/>
        <v>5.13</v>
      </c>
      <c r="J207" s="13">
        <v>11.56</v>
      </c>
      <c r="K207" s="13">
        <v>53.65</v>
      </c>
      <c r="L207" s="10">
        <v>205</v>
      </c>
      <c r="R207" s="22">
        <v>513</v>
      </c>
    </row>
    <row r="208" spans="2:18" ht="12.75">
      <c r="B208" s="14">
        <v>11.0151</v>
      </c>
      <c r="C208" s="13">
        <v>11.03</v>
      </c>
      <c r="D208" s="14">
        <v>16.111</v>
      </c>
      <c r="E208" s="13">
        <v>16.14</v>
      </c>
      <c r="F208" s="12">
        <v>0.0022455471111111156</v>
      </c>
      <c r="G208" s="11">
        <v>0.0022508333333333378</v>
      </c>
      <c r="H208" s="10">
        <v>94</v>
      </c>
      <c r="I208" s="5">
        <f t="shared" si="3"/>
        <v>5.14</v>
      </c>
      <c r="J208" s="13">
        <v>11.59</v>
      </c>
      <c r="K208" s="13">
        <v>53.83</v>
      </c>
      <c r="L208" s="10">
        <v>206</v>
      </c>
      <c r="R208" s="22">
        <v>514</v>
      </c>
    </row>
    <row r="209" spans="2:18" ht="12.75">
      <c r="B209" s="14">
        <v>11.0351</v>
      </c>
      <c r="C209" s="13">
        <v>11.06</v>
      </c>
      <c r="D209" s="14">
        <v>16.141000000000002</v>
      </c>
      <c r="E209" s="13">
        <v>16.16</v>
      </c>
      <c r="F209" s="12">
        <v>0.0022508943333333377</v>
      </c>
      <c r="G209" s="11">
        <v>0.00225618055555556</v>
      </c>
      <c r="H209" s="10">
        <v>93</v>
      </c>
      <c r="I209" s="5">
        <f t="shared" si="3"/>
        <v>5.16</v>
      </c>
      <c r="J209" s="13">
        <v>11.62</v>
      </c>
      <c r="K209" s="13">
        <v>54.02</v>
      </c>
      <c r="L209" s="10">
        <v>207</v>
      </c>
      <c r="R209" s="22">
        <v>516</v>
      </c>
    </row>
    <row r="210" spans="2:18" ht="12.75">
      <c r="B210" s="14">
        <v>11.065100000000001</v>
      </c>
      <c r="C210" s="13">
        <v>11.08</v>
      </c>
      <c r="D210" s="14">
        <v>16.161</v>
      </c>
      <c r="E210" s="13">
        <v>16.19</v>
      </c>
      <c r="F210" s="12">
        <v>0.00225624155555556</v>
      </c>
      <c r="G210" s="11">
        <v>0.002261527777777782</v>
      </c>
      <c r="H210" s="10">
        <v>92</v>
      </c>
      <c r="I210" s="5">
        <f t="shared" si="3"/>
        <v>5.17</v>
      </c>
      <c r="J210" s="13">
        <v>11.66</v>
      </c>
      <c r="K210" s="13">
        <v>54.2</v>
      </c>
      <c r="L210" s="10">
        <v>208</v>
      </c>
      <c r="R210" s="22">
        <v>517</v>
      </c>
    </row>
    <row r="211" spans="2:18" ht="12.75">
      <c r="B211" s="14">
        <v>11.0851</v>
      </c>
      <c r="C211" s="13">
        <v>11.11</v>
      </c>
      <c r="D211" s="14">
        <v>16.191000000000003</v>
      </c>
      <c r="E211" s="13">
        <v>16.22</v>
      </c>
      <c r="F211" s="12">
        <v>0.002261588777777782</v>
      </c>
      <c r="G211" s="11">
        <v>0.002266875000000004</v>
      </c>
      <c r="H211" s="10">
        <v>91</v>
      </c>
      <c r="I211" s="5">
        <f t="shared" si="3"/>
        <v>5.18</v>
      </c>
      <c r="J211" s="13">
        <v>11.69</v>
      </c>
      <c r="K211" s="13">
        <v>54.39</v>
      </c>
      <c r="L211" s="10">
        <v>209</v>
      </c>
      <c r="R211" s="22">
        <v>518</v>
      </c>
    </row>
    <row r="212" spans="2:18" ht="12.75">
      <c r="B212" s="14">
        <v>11.1151</v>
      </c>
      <c r="C212" s="13">
        <v>11.13</v>
      </c>
      <c r="D212" s="14">
        <v>16.221</v>
      </c>
      <c r="E212" s="13">
        <v>16.25</v>
      </c>
      <c r="F212" s="12">
        <v>0.002266936000000004</v>
      </c>
      <c r="G212" s="11">
        <v>0.0022722222222222263</v>
      </c>
      <c r="H212" s="10">
        <v>90</v>
      </c>
      <c r="I212" s="5">
        <f t="shared" si="3"/>
        <v>5.19</v>
      </c>
      <c r="J212" s="13">
        <v>11.72</v>
      </c>
      <c r="K212" s="13">
        <v>54.58</v>
      </c>
      <c r="L212" s="10">
        <v>210</v>
      </c>
      <c r="R212" s="22">
        <v>519</v>
      </c>
    </row>
    <row r="213" spans="2:18" ht="12.75">
      <c r="B213" s="14">
        <v>11.135100000000001</v>
      </c>
      <c r="C213" s="13">
        <v>11.16</v>
      </c>
      <c r="D213" s="14">
        <v>16.251</v>
      </c>
      <c r="E213" s="13">
        <v>16.28</v>
      </c>
      <c r="F213" s="12">
        <v>0.0022722832222222262</v>
      </c>
      <c r="G213" s="11">
        <v>0.0022775694444444484</v>
      </c>
      <c r="H213" s="10">
        <v>89</v>
      </c>
      <c r="I213" s="5">
        <f t="shared" si="3"/>
        <v>5.21</v>
      </c>
      <c r="J213" s="13">
        <v>11.75</v>
      </c>
      <c r="K213" s="13">
        <v>54.76</v>
      </c>
      <c r="L213" s="10">
        <v>211</v>
      </c>
      <c r="R213" s="22">
        <v>521</v>
      </c>
    </row>
    <row r="214" spans="2:18" ht="12.75">
      <c r="B214" s="14">
        <v>11.1651</v>
      </c>
      <c r="C214" s="13">
        <v>11.18</v>
      </c>
      <c r="D214" s="14">
        <v>16.281000000000002</v>
      </c>
      <c r="E214" s="13">
        <v>16.31</v>
      </c>
      <c r="F214" s="12">
        <v>0.0022776304444444484</v>
      </c>
      <c r="G214" s="11">
        <v>0.0022829166666666705</v>
      </c>
      <c r="H214" s="10">
        <v>88</v>
      </c>
      <c r="I214" s="5">
        <f t="shared" si="3"/>
        <v>5.22</v>
      </c>
      <c r="J214" s="13">
        <v>11.78</v>
      </c>
      <c r="K214" s="13">
        <v>54.95</v>
      </c>
      <c r="L214" s="10">
        <v>212</v>
      </c>
      <c r="R214" s="22">
        <v>522</v>
      </c>
    </row>
    <row r="215" spans="2:18" ht="12.75">
      <c r="B215" s="14">
        <v>11.1851</v>
      </c>
      <c r="C215" s="13">
        <v>11.21</v>
      </c>
      <c r="D215" s="14">
        <v>16.311</v>
      </c>
      <c r="E215" s="13">
        <v>16.34</v>
      </c>
      <c r="F215" s="12">
        <v>0.0022829776666666705</v>
      </c>
      <c r="G215" s="11">
        <v>0.0022882638888888926</v>
      </c>
      <c r="H215" s="10">
        <v>87</v>
      </c>
      <c r="I215" s="5">
        <f t="shared" si="3"/>
        <v>5.23</v>
      </c>
      <c r="J215" s="13">
        <v>11.82</v>
      </c>
      <c r="K215" s="13">
        <v>55.13</v>
      </c>
      <c r="L215" s="10">
        <v>213</v>
      </c>
      <c r="R215" s="22">
        <v>523</v>
      </c>
    </row>
    <row r="216" spans="2:18" ht="12.75">
      <c r="B216" s="14">
        <v>11.215100000000001</v>
      </c>
      <c r="C216" s="13">
        <v>11.23</v>
      </c>
      <c r="D216" s="14">
        <v>16.341</v>
      </c>
      <c r="E216" s="13">
        <v>16.37</v>
      </c>
      <c r="F216" s="12">
        <v>0.0022883248888888926</v>
      </c>
      <c r="G216" s="11">
        <v>0.0022936111111111148</v>
      </c>
      <c r="H216" s="10">
        <v>86</v>
      </c>
      <c r="I216" s="5">
        <f t="shared" si="3"/>
        <v>5.24</v>
      </c>
      <c r="J216" s="13">
        <v>11.85</v>
      </c>
      <c r="K216" s="13">
        <v>55.32</v>
      </c>
      <c r="L216" s="10">
        <v>214</v>
      </c>
      <c r="R216" s="22">
        <v>524</v>
      </c>
    </row>
    <row r="217" spans="2:18" ht="12.75">
      <c r="B217" s="14">
        <v>11.235100000000001</v>
      </c>
      <c r="C217" s="13">
        <v>11.26</v>
      </c>
      <c r="D217" s="14">
        <v>16.371000000000002</v>
      </c>
      <c r="E217" s="13">
        <v>16.4</v>
      </c>
      <c r="F217" s="12">
        <v>0.0022936721111111147</v>
      </c>
      <c r="G217" s="11">
        <v>0.002298958333333337</v>
      </c>
      <c r="H217" s="10">
        <v>85</v>
      </c>
      <c r="I217" s="5">
        <f t="shared" si="3"/>
        <v>5.26</v>
      </c>
      <c r="J217" s="13">
        <v>11.88</v>
      </c>
      <c r="K217" s="13">
        <v>55.5</v>
      </c>
      <c r="L217" s="10">
        <v>215</v>
      </c>
      <c r="R217" s="22">
        <v>526</v>
      </c>
    </row>
    <row r="218" spans="2:18" ht="12.75">
      <c r="B218" s="14">
        <v>11.2651</v>
      </c>
      <c r="C218" s="13">
        <v>11.28</v>
      </c>
      <c r="D218" s="14">
        <v>16.401</v>
      </c>
      <c r="E218" s="13">
        <v>16.43</v>
      </c>
      <c r="F218" s="12">
        <v>0.002299019333333337</v>
      </c>
      <c r="G218" s="11">
        <v>0.002304305555555559</v>
      </c>
      <c r="H218" s="10">
        <v>84</v>
      </c>
      <c r="I218" s="5">
        <f t="shared" si="3"/>
        <v>5.27</v>
      </c>
      <c r="J218" s="13">
        <v>11.91</v>
      </c>
      <c r="K218" s="13">
        <v>55.69</v>
      </c>
      <c r="L218" s="10">
        <v>216</v>
      </c>
      <c r="R218" s="22">
        <v>527</v>
      </c>
    </row>
    <row r="219" spans="2:18" ht="12.75">
      <c r="B219" s="14">
        <v>11.2851</v>
      </c>
      <c r="C219" s="13">
        <v>11.31</v>
      </c>
      <c r="D219" s="14">
        <v>16.431</v>
      </c>
      <c r="E219" s="13">
        <v>16.46</v>
      </c>
      <c r="F219" s="12">
        <v>0.002304366555555559</v>
      </c>
      <c r="G219" s="11">
        <v>0.002309652777777781</v>
      </c>
      <c r="H219" s="10">
        <v>83</v>
      </c>
      <c r="I219" s="5">
        <f t="shared" si="3"/>
        <v>5.28</v>
      </c>
      <c r="J219" s="13">
        <v>11.94</v>
      </c>
      <c r="K219" s="13">
        <v>55.88</v>
      </c>
      <c r="L219" s="10">
        <v>217</v>
      </c>
      <c r="R219" s="22">
        <v>528</v>
      </c>
    </row>
    <row r="220" spans="2:18" ht="12.75">
      <c r="B220" s="14">
        <v>11.315100000000001</v>
      </c>
      <c r="C220" s="13">
        <v>11.33</v>
      </c>
      <c r="D220" s="14">
        <v>16.461000000000002</v>
      </c>
      <c r="E220" s="13">
        <v>16.49</v>
      </c>
      <c r="F220" s="12">
        <v>0.002309713777777781</v>
      </c>
      <c r="G220" s="11">
        <v>0.0023150000000000033</v>
      </c>
      <c r="H220" s="10">
        <v>82</v>
      </c>
      <c r="I220" s="5">
        <f t="shared" si="3"/>
        <v>5.29</v>
      </c>
      <c r="J220" s="13">
        <v>11.98</v>
      </c>
      <c r="K220" s="13">
        <v>56.06</v>
      </c>
      <c r="L220" s="10">
        <v>218</v>
      </c>
      <c r="R220" s="22">
        <v>529</v>
      </c>
    </row>
    <row r="221" spans="2:18" ht="12.75">
      <c r="B221" s="14">
        <v>11.3351</v>
      </c>
      <c r="C221" s="13">
        <v>11.36</v>
      </c>
      <c r="D221" s="14">
        <v>16.491</v>
      </c>
      <c r="E221" s="13">
        <v>16.51</v>
      </c>
      <c r="F221" s="12">
        <v>0.0023150610000000032</v>
      </c>
      <c r="G221" s="11">
        <v>0.0023203472222222254</v>
      </c>
      <c r="H221" s="10">
        <v>81</v>
      </c>
      <c r="I221" s="5">
        <f t="shared" si="3"/>
        <v>5.31</v>
      </c>
      <c r="J221" s="13">
        <v>12.01</v>
      </c>
      <c r="K221" s="13">
        <v>56.25</v>
      </c>
      <c r="L221" s="10">
        <v>219</v>
      </c>
      <c r="R221" s="22">
        <v>531</v>
      </c>
    </row>
    <row r="222" spans="2:18" ht="12.75">
      <c r="B222" s="14">
        <v>11.3651</v>
      </c>
      <c r="C222" s="13">
        <v>11.38</v>
      </c>
      <c r="D222" s="14">
        <v>16.511000000000003</v>
      </c>
      <c r="E222" s="13">
        <v>16.54</v>
      </c>
      <c r="F222" s="12">
        <v>0.0023204082222222254</v>
      </c>
      <c r="G222" s="11">
        <v>0.0023256944444444475</v>
      </c>
      <c r="H222" s="10">
        <v>80</v>
      </c>
      <c r="I222" s="5">
        <f t="shared" si="3"/>
        <v>5.32</v>
      </c>
      <c r="J222" s="13">
        <v>12.04</v>
      </c>
      <c r="K222" s="13">
        <v>56.43</v>
      </c>
      <c r="L222" s="10">
        <v>220</v>
      </c>
      <c r="R222" s="22">
        <v>532</v>
      </c>
    </row>
    <row r="223" spans="2:18" ht="12.75">
      <c r="B223" s="14">
        <v>11.385100000000001</v>
      </c>
      <c r="C223" s="13">
        <v>11.41</v>
      </c>
      <c r="D223" s="14">
        <v>16.541</v>
      </c>
      <c r="E223" s="13">
        <v>16.57</v>
      </c>
      <c r="F223" s="12">
        <v>0.0023257554444444475</v>
      </c>
      <c r="G223" s="11">
        <v>0.0023310416666666696</v>
      </c>
      <c r="H223" s="10">
        <v>79</v>
      </c>
      <c r="I223" s="5">
        <f t="shared" si="3"/>
        <v>5.33</v>
      </c>
      <c r="J223" s="13">
        <v>12.07</v>
      </c>
      <c r="K223" s="13">
        <v>56.62</v>
      </c>
      <c r="L223" s="10">
        <v>221</v>
      </c>
      <c r="R223" s="22">
        <v>533</v>
      </c>
    </row>
    <row r="224" spans="2:18" ht="12.75">
      <c r="B224" s="14">
        <v>11.4151</v>
      </c>
      <c r="C224" s="13">
        <v>11.43</v>
      </c>
      <c r="D224" s="14">
        <v>16.571</v>
      </c>
      <c r="E224" s="13">
        <v>16.6</v>
      </c>
      <c r="F224" s="12">
        <v>0.0023311026666666696</v>
      </c>
      <c r="G224" s="11">
        <v>0.0023363888888888918</v>
      </c>
      <c r="H224" s="10">
        <v>78</v>
      </c>
      <c r="I224" s="5">
        <f t="shared" si="3"/>
        <v>5.34</v>
      </c>
      <c r="J224" s="13">
        <v>12.1</v>
      </c>
      <c r="K224" s="13">
        <v>56.8</v>
      </c>
      <c r="L224" s="10">
        <v>222</v>
      </c>
      <c r="R224" s="22">
        <v>534</v>
      </c>
    </row>
    <row r="225" spans="2:18" ht="12.75">
      <c r="B225" s="14">
        <v>11.4351</v>
      </c>
      <c r="C225" s="13">
        <v>11.46</v>
      </c>
      <c r="D225" s="14">
        <v>16.601000000000003</v>
      </c>
      <c r="E225" s="13">
        <v>16.63</v>
      </c>
      <c r="F225" s="12">
        <v>0.0023364498888888917</v>
      </c>
      <c r="G225" s="11">
        <v>0.002341736111111114</v>
      </c>
      <c r="H225" s="10">
        <v>77</v>
      </c>
      <c r="I225" s="5">
        <f t="shared" si="3"/>
        <v>5.36</v>
      </c>
      <c r="J225" s="13">
        <v>12.14</v>
      </c>
      <c r="K225" s="13">
        <v>56.99</v>
      </c>
      <c r="L225" s="10">
        <v>223</v>
      </c>
      <c r="R225" s="22">
        <v>536</v>
      </c>
    </row>
    <row r="226" spans="2:18" ht="12.75">
      <c r="B226" s="14">
        <v>11.465100000000001</v>
      </c>
      <c r="C226" s="13">
        <v>11.48</v>
      </c>
      <c r="D226" s="14">
        <v>16.631</v>
      </c>
      <c r="E226" s="13">
        <v>16.66</v>
      </c>
      <c r="F226" s="12">
        <v>0.002341797111111114</v>
      </c>
      <c r="G226" s="11">
        <v>0.002347083333333336</v>
      </c>
      <c r="H226" s="10">
        <v>76</v>
      </c>
      <c r="I226" s="5">
        <f t="shared" si="3"/>
        <v>5.37</v>
      </c>
      <c r="J226" s="13">
        <v>12.17</v>
      </c>
      <c r="K226" s="13">
        <v>57.17</v>
      </c>
      <c r="L226" s="10">
        <v>224</v>
      </c>
      <c r="R226" s="22">
        <v>537</v>
      </c>
    </row>
    <row r="227" spans="2:18" ht="12.75">
      <c r="B227" s="14">
        <v>11.485100000000001</v>
      </c>
      <c r="C227" s="13">
        <v>11.51</v>
      </c>
      <c r="D227" s="14">
        <v>16.661</v>
      </c>
      <c r="E227" s="13">
        <v>16.69</v>
      </c>
      <c r="F227" s="12">
        <v>0.002347144333333336</v>
      </c>
      <c r="G227" s="11">
        <v>0.002352430555555558</v>
      </c>
      <c r="H227" s="10">
        <v>75</v>
      </c>
      <c r="I227" s="5">
        <f t="shared" si="3"/>
        <v>5.38</v>
      </c>
      <c r="J227" s="13">
        <v>12.2</v>
      </c>
      <c r="K227" s="13">
        <v>57.36</v>
      </c>
      <c r="L227" s="10">
        <v>225</v>
      </c>
      <c r="R227" s="22">
        <v>538</v>
      </c>
    </row>
    <row r="228" spans="2:18" ht="12.75">
      <c r="B228" s="14">
        <v>11.5151</v>
      </c>
      <c r="C228" s="13">
        <v>11.53</v>
      </c>
      <c r="D228" s="14">
        <v>16.691000000000003</v>
      </c>
      <c r="E228" s="13">
        <v>16.72</v>
      </c>
      <c r="F228" s="12">
        <v>0.002352491555555558</v>
      </c>
      <c r="G228" s="11">
        <v>0.0023577777777777803</v>
      </c>
      <c r="H228" s="10">
        <v>74</v>
      </c>
      <c r="I228" s="5">
        <f t="shared" si="3"/>
        <v>5.39</v>
      </c>
      <c r="J228" s="13">
        <v>12.23</v>
      </c>
      <c r="K228" s="13">
        <v>57.55</v>
      </c>
      <c r="L228" s="10">
        <v>226</v>
      </c>
      <c r="R228" s="22">
        <v>539</v>
      </c>
    </row>
    <row r="229" spans="2:18" ht="12.75">
      <c r="B229" s="14">
        <v>11.5351</v>
      </c>
      <c r="C229" s="13">
        <v>11.56</v>
      </c>
      <c r="D229" s="14">
        <v>16.721</v>
      </c>
      <c r="E229" s="13">
        <v>16.75</v>
      </c>
      <c r="F229" s="12">
        <v>0.0023578387777777802</v>
      </c>
      <c r="G229" s="11">
        <v>0.0023631250000000024</v>
      </c>
      <c r="H229" s="10">
        <v>73</v>
      </c>
      <c r="I229" s="5">
        <f t="shared" si="3"/>
        <v>5.41</v>
      </c>
      <c r="J229" s="13">
        <v>12.26</v>
      </c>
      <c r="K229" s="13">
        <v>57.73</v>
      </c>
      <c r="L229" s="10">
        <v>227</v>
      </c>
      <c r="R229" s="22">
        <v>541</v>
      </c>
    </row>
    <row r="230" spans="2:18" ht="12.75">
      <c r="B230" s="14">
        <v>11.565100000000001</v>
      </c>
      <c r="C230" s="13">
        <v>11.58</v>
      </c>
      <c r="D230" s="14">
        <v>16.751</v>
      </c>
      <c r="E230" s="13">
        <v>16.78</v>
      </c>
      <c r="F230" s="12">
        <v>0.0023631860000000024</v>
      </c>
      <c r="G230" s="11">
        <v>0.0023684722222222245</v>
      </c>
      <c r="H230" s="10">
        <v>72</v>
      </c>
      <c r="I230" s="5">
        <f t="shared" si="3"/>
        <v>5.42</v>
      </c>
      <c r="J230" s="13">
        <v>12.3</v>
      </c>
      <c r="K230" s="13">
        <v>57.92</v>
      </c>
      <c r="L230" s="10">
        <v>228</v>
      </c>
      <c r="R230" s="22">
        <v>542</v>
      </c>
    </row>
    <row r="231" spans="2:18" ht="12.75">
      <c r="B231" s="14">
        <v>11.5851</v>
      </c>
      <c r="C231" s="13">
        <v>11.61</v>
      </c>
      <c r="D231" s="14">
        <v>16.781000000000002</v>
      </c>
      <c r="E231" s="13">
        <v>16.81</v>
      </c>
      <c r="F231" s="12">
        <v>0.0023685332222222245</v>
      </c>
      <c r="G231" s="11">
        <v>0.0023738194444444466</v>
      </c>
      <c r="H231" s="10">
        <v>71</v>
      </c>
      <c r="I231" s="5">
        <f t="shared" si="3"/>
        <v>5.43</v>
      </c>
      <c r="J231" s="13">
        <v>12.33</v>
      </c>
      <c r="K231" s="13">
        <v>58.1</v>
      </c>
      <c r="L231" s="10">
        <v>229</v>
      </c>
      <c r="R231" s="22">
        <v>543</v>
      </c>
    </row>
    <row r="232" spans="2:18" ht="12.75">
      <c r="B232" s="14">
        <v>11.6151</v>
      </c>
      <c r="C232" s="13">
        <v>11.63</v>
      </c>
      <c r="D232" s="14">
        <v>16.811</v>
      </c>
      <c r="E232" s="13">
        <v>16.84</v>
      </c>
      <c r="F232" s="12">
        <v>0.0023738804444444466</v>
      </c>
      <c r="G232" s="11">
        <v>0.0023791666666666688</v>
      </c>
      <c r="H232" s="10">
        <v>70</v>
      </c>
      <c r="I232" s="5">
        <f t="shared" si="3"/>
        <v>5.44</v>
      </c>
      <c r="J232" s="13">
        <v>12.36</v>
      </c>
      <c r="K232" s="13">
        <v>58.29</v>
      </c>
      <c r="L232" s="10">
        <v>230</v>
      </c>
      <c r="R232" s="22">
        <v>544</v>
      </c>
    </row>
    <row r="233" spans="2:18" ht="12.75">
      <c r="B233" s="14">
        <v>11.635100000000001</v>
      </c>
      <c r="C233" s="13">
        <v>11.66</v>
      </c>
      <c r="D233" s="14">
        <v>16.841</v>
      </c>
      <c r="E233" s="13">
        <v>16.87</v>
      </c>
      <c r="F233" s="12">
        <v>0.0023792276666666687</v>
      </c>
      <c r="G233" s="11">
        <v>0.002384513888888891</v>
      </c>
      <c r="H233" s="10">
        <v>69</v>
      </c>
      <c r="I233" s="5">
        <f t="shared" si="3"/>
        <v>5.46</v>
      </c>
      <c r="J233" s="13">
        <v>12.39</v>
      </c>
      <c r="K233" s="13">
        <v>58.47</v>
      </c>
      <c r="L233" s="10">
        <v>231</v>
      </c>
      <c r="R233" s="22">
        <v>546</v>
      </c>
    </row>
    <row r="234" spans="2:18" ht="12.75">
      <c r="B234" s="14">
        <v>11.6651</v>
      </c>
      <c r="C234" s="13">
        <v>11.68</v>
      </c>
      <c r="D234" s="14">
        <v>16.871000000000002</v>
      </c>
      <c r="E234" s="13">
        <v>16.89</v>
      </c>
      <c r="F234" s="12">
        <v>0.002384574888888891</v>
      </c>
      <c r="G234" s="11">
        <v>0.002389861111111113</v>
      </c>
      <c r="H234" s="10">
        <v>68</v>
      </c>
      <c r="I234" s="5">
        <f t="shared" si="3"/>
        <v>5.47</v>
      </c>
      <c r="J234" s="13">
        <v>12.42</v>
      </c>
      <c r="K234" s="13">
        <v>58.66</v>
      </c>
      <c r="L234" s="10">
        <v>232</v>
      </c>
      <c r="R234" s="22">
        <v>547</v>
      </c>
    </row>
    <row r="235" spans="2:18" ht="12.75">
      <c r="B235" s="14">
        <v>11.6851</v>
      </c>
      <c r="C235" s="13">
        <v>11.71</v>
      </c>
      <c r="D235" s="14">
        <v>16.891000000000002</v>
      </c>
      <c r="E235" s="13">
        <v>16.92</v>
      </c>
      <c r="F235" s="12">
        <v>0.002389922111111113</v>
      </c>
      <c r="G235" s="11">
        <v>0.002395208333333335</v>
      </c>
      <c r="H235" s="10">
        <v>67</v>
      </c>
      <c r="I235" s="5">
        <f t="shared" si="3"/>
        <v>5.48</v>
      </c>
      <c r="J235" s="13">
        <v>12.46</v>
      </c>
      <c r="K235" s="13">
        <v>58.84</v>
      </c>
      <c r="L235" s="10">
        <v>233</v>
      </c>
      <c r="R235" s="22">
        <v>548</v>
      </c>
    </row>
    <row r="236" spans="2:18" ht="12.75">
      <c r="B236" s="14">
        <v>11.715100000000001</v>
      </c>
      <c r="C236" s="13">
        <v>11.73</v>
      </c>
      <c r="D236" s="14">
        <v>16.921000000000003</v>
      </c>
      <c r="E236" s="13">
        <v>16.95</v>
      </c>
      <c r="F236" s="12">
        <v>0.002395269333333335</v>
      </c>
      <c r="G236" s="11">
        <v>0.0024005555555555573</v>
      </c>
      <c r="H236" s="10">
        <v>66</v>
      </c>
      <c r="I236" s="5">
        <f t="shared" si="3"/>
        <v>5.49</v>
      </c>
      <c r="J236" s="13">
        <v>12.49</v>
      </c>
      <c r="K236" s="13">
        <v>59.03</v>
      </c>
      <c r="L236" s="10">
        <v>234</v>
      </c>
      <c r="R236" s="22">
        <v>549</v>
      </c>
    </row>
    <row r="237" spans="2:18" ht="12.75">
      <c r="B237" s="14">
        <v>11.735100000000001</v>
      </c>
      <c r="C237" s="13">
        <v>11.76</v>
      </c>
      <c r="D237" s="14">
        <v>16.951</v>
      </c>
      <c r="E237" s="13">
        <v>16.98</v>
      </c>
      <c r="F237" s="12">
        <v>0.0024006165555555572</v>
      </c>
      <c r="G237" s="11">
        <v>0.0024059027777777794</v>
      </c>
      <c r="H237" s="10">
        <v>65</v>
      </c>
      <c r="I237" s="5">
        <f t="shared" si="3"/>
        <v>5.51</v>
      </c>
      <c r="J237" s="13">
        <v>12.52</v>
      </c>
      <c r="K237" s="13">
        <v>59.22</v>
      </c>
      <c r="L237" s="10">
        <v>235</v>
      </c>
      <c r="R237" s="22">
        <v>551</v>
      </c>
    </row>
    <row r="238" spans="2:18" ht="12.75">
      <c r="B238" s="14">
        <v>11.7651</v>
      </c>
      <c r="C238" s="13">
        <v>11.78</v>
      </c>
      <c r="D238" s="14">
        <v>16.981</v>
      </c>
      <c r="E238" s="13">
        <v>17.01</v>
      </c>
      <c r="F238" s="12">
        <v>0.0024059637777777794</v>
      </c>
      <c r="G238" s="11">
        <v>0.0024112500000000015</v>
      </c>
      <c r="H238" s="10">
        <v>64</v>
      </c>
      <c r="I238" s="5">
        <f t="shared" si="3"/>
        <v>5.52</v>
      </c>
      <c r="J238" s="13">
        <v>12.55</v>
      </c>
      <c r="K238" s="13">
        <v>59.4</v>
      </c>
      <c r="L238" s="10">
        <v>236</v>
      </c>
      <c r="R238" s="22">
        <v>552</v>
      </c>
    </row>
    <row r="239" spans="2:18" ht="12.75">
      <c r="B239" s="14">
        <v>11.7851</v>
      </c>
      <c r="C239" s="13">
        <v>11.81</v>
      </c>
      <c r="D239" s="14">
        <v>17.011000000000003</v>
      </c>
      <c r="E239" s="13">
        <v>17.04</v>
      </c>
      <c r="F239" s="12">
        <v>0.0024113110000000015</v>
      </c>
      <c r="G239" s="11">
        <v>0.0024165972222222236</v>
      </c>
      <c r="H239" s="10">
        <v>63</v>
      </c>
      <c r="I239" s="5">
        <f t="shared" si="3"/>
        <v>5.53</v>
      </c>
      <c r="J239" s="13">
        <v>12.58</v>
      </c>
      <c r="K239" s="13">
        <v>59.59</v>
      </c>
      <c r="L239" s="10">
        <v>237</v>
      </c>
      <c r="R239" s="22">
        <v>553</v>
      </c>
    </row>
    <row r="240" spans="2:18" ht="12.75">
      <c r="B240" s="14">
        <v>11.815100000000001</v>
      </c>
      <c r="C240" s="13">
        <v>11.83</v>
      </c>
      <c r="D240" s="14">
        <v>17.041</v>
      </c>
      <c r="E240" s="13">
        <v>17.07</v>
      </c>
      <c r="F240" s="12">
        <v>0.0024166582222222236</v>
      </c>
      <c r="G240" s="11">
        <v>0.0024219444444444457</v>
      </c>
      <c r="H240" s="10">
        <v>62</v>
      </c>
      <c r="I240" s="5">
        <f t="shared" si="3"/>
        <v>5.54</v>
      </c>
      <c r="J240" s="13">
        <v>12.62</v>
      </c>
      <c r="K240" s="13">
        <v>59.77</v>
      </c>
      <c r="L240" s="10">
        <v>238</v>
      </c>
      <c r="R240" s="22">
        <v>554</v>
      </c>
    </row>
    <row r="241" spans="2:18" ht="12.75">
      <c r="B241" s="14">
        <v>11.8351</v>
      </c>
      <c r="C241" s="13">
        <v>11.86</v>
      </c>
      <c r="D241" s="14">
        <v>17.071</v>
      </c>
      <c r="E241" s="13">
        <v>17.1</v>
      </c>
      <c r="F241" s="12">
        <v>0.0024220054444444457</v>
      </c>
      <c r="G241" s="11">
        <v>0.002427291666666668</v>
      </c>
      <c r="H241" s="10">
        <v>61</v>
      </c>
      <c r="I241" s="5">
        <f t="shared" si="3"/>
        <v>5.56</v>
      </c>
      <c r="J241" s="13">
        <v>12.65</v>
      </c>
      <c r="K241" s="13">
        <v>59.96</v>
      </c>
      <c r="L241" s="10">
        <v>239</v>
      </c>
      <c r="R241" s="22">
        <v>556</v>
      </c>
    </row>
    <row r="242" spans="2:18" ht="12.75">
      <c r="B242" s="14">
        <v>11.8651</v>
      </c>
      <c r="C242" s="13">
        <v>11.88</v>
      </c>
      <c r="D242" s="14">
        <v>17.101000000000003</v>
      </c>
      <c r="E242" s="13">
        <v>17.13</v>
      </c>
      <c r="F242" s="12">
        <v>0.002427352666666668</v>
      </c>
      <c r="G242" s="11">
        <v>0.00243263888888889</v>
      </c>
      <c r="H242" s="10">
        <v>60</v>
      </c>
      <c r="I242" s="5">
        <f t="shared" si="3"/>
        <v>5.57</v>
      </c>
      <c r="J242" s="13">
        <v>12.68</v>
      </c>
      <c r="K242" s="13">
        <v>60.14</v>
      </c>
      <c r="L242" s="10">
        <v>240</v>
      </c>
      <c r="R242" s="22">
        <v>557</v>
      </c>
    </row>
    <row r="243" spans="2:18" ht="12.75">
      <c r="B243" s="14">
        <v>11.885100000000001</v>
      </c>
      <c r="C243" s="13">
        <v>11.91</v>
      </c>
      <c r="D243" s="14">
        <v>17.131</v>
      </c>
      <c r="E243" s="13">
        <v>17.16</v>
      </c>
      <c r="F243" s="12">
        <v>0.00243269988888889</v>
      </c>
      <c r="G243" s="11">
        <v>0.002437986111111112</v>
      </c>
      <c r="H243" s="10">
        <v>59</v>
      </c>
      <c r="I243" s="5">
        <f t="shared" si="3"/>
        <v>5.58</v>
      </c>
      <c r="J243" s="13">
        <v>12.71</v>
      </c>
      <c r="K243" s="13">
        <v>60.33</v>
      </c>
      <c r="L243" s="15">
        <v>241</v>
      </c>
      <c r="R243" s="22">
        <v>558</v>
      </c>
    </row>
    <row r="244" spans="2:18" ht="12.75">
      <c r="B244" s="14">
        <v>11.9151</v>
      </c>
      <c r="C244" s="13">
        <v>11.93</v>
      </c>
      <c r="D244" s="14">
        <v>17.161</v>
      </c>
      <c r="E244" s="13">
        <v>17.19</v>
      </c>
      <c r="F244" s="12">
        <v>0.002438047111111112</v>
      </c>
      <c r="G244" s="11">
        <v>0.0024433333333333342</v>
      </c>
      <c r="H244" s="10">
        <v>58</v>
      </c>
      <c r="I244" s="5">
        <f t="shared" si="3"/>
        <v>5.59</v>
      </c>
      <c r="J244" s="13">
        <v>12.74</v>
      </c>
      <c r="K244" s="13">
        <v>60.52</v>
      </c>
      <c r="L244" s="15">
        <v>242</v>
      </c>
      <c r="R244" s="22">
        <v>559</v>
      </c>
    </row>
    <row r="245" spans="2:18" ht="12.75">
      <c r="B245" s="14">
        <v>11.9351</v>
      </c>
      <c r="C245" s="13">
        <v>11.96</v>
      </c>
      <c r="D245" s="14">
        <v>17.191000000000003</v>
      </c>
      <c r="E245" s="13">
        <v>17.22</v>
      </c>
      <c r="F245" s="12">
        <v>0.0024433943333333342</v>
      </c>
      <c r="G245" s="11">
        <v>0.0024486805555555564</v>
      </c>
      <c r="H245" s="10">
        <v>57</v>
      </c>
      <c r="I245" s="5">
        <f t="shared" si="3"/>
        <v>5.61</v>
      </c>
      <c r="J245" s="13">
        <v>12.78</v>
      </c>
      <c r="K245" s="13">
        <v>60.7</v>
      </c>
      <c r="L245" s="15">
        <v>243</v>
      </c>
      <c r="R245" s="22">
        <v>561</v>
      </c>
    </row>
    <row r="246" spans="2:18" ht="12.75">
      <c r="B246" s="14">
        <v>11.965100000000001</v>
      </c>
      <c r="C246" s="13">
        <v>11.98</v>
      </c>
      <c r="D246" s="14">
        <v>17.221</v>
      </c>
      <c r="E246" s="13">
        <v>17.24</v>
      </c>
      <c r="F246" s="12">
        <v>0.0024487415555555564</v>
      </c>
      <c r="G246" s="11">
        <v>0.0024540277777777785</v>
      </c>
      <c r="H246" s="10">
        <v>56</v>
      </c>
      <c r="I246" s="5">
        <f t="shared" si="3"/>
        <v>5.62</v>
      </c>
      <c r="J246" s="13">
        <v>12.81</v>
      </c>
      <c r="K246" s="13">
        <v>60.89</v>
      </c>
      <c r="L246" s="15">
        <v>244</v>
      </c>
      <c r="R246" s="22">
        <v>562</v>
      </c>
    </row>
    <row r="247" spans="2:18" ht="12.75">
      <c r="B247" s="14">
        <v>11.985100000000001</v>
      </c>
      <c r="C247" s="13">
        <v>12.01</v>
      </c>
      <c r="D247" s="14">
        <v>17.241</v>
      </c>
      <c r="E247" s="13">
        <v>17.27</v>
      </c>
      <c r="F247" s="12">
        <v>0.0024540887777777785</v>
      </c>
      <c r="G247" s="11">
        <v>0.0024593750000000006</v>
      </c>
      <c r="H247" s="10">
        <v>55</v>
      </c>
      <c r="I247" s="5">
        <f t="shared" si="3"/>
        <v>5.63</v>
      </c>
      <c r="J247" s="13">
        <v>12.84</v>
      </c>
      <c r="K247" s="13">
        <v>61.07</v>
      </c>
      <c r="L247" s="15">
        <v>245</v>
      </c>
      <c r="R247" s="22">
        <v>563</v>
      </c>
    </row>
    <row r="248" spans="2:18" ht="12.75">
      <c r="B248" s="14">
        <v>12.0151</v>
      </c>
      <c r="C248" s="13">
        <v>12.03</v>
      </c>
      <c r="D248" s="14">
        <v>17.271</v>
      </c>
      <c r="E248" s="13">
        <v>17.3</v>
      </c>
      <c r="F248" s="12">
        <v>0.0024594360000000006</v>
      </c>
      <c r="G248" s="11">
        <v>0.0024647222222222227</v>
      </c>
      <c r="H248" s="10">
        <v>54</v>
      </c>
      <c r="I248" s="5">
        <f t="shared" si="3"/>
        <v>5.64</v>
      </c>
      <c r="J248" s="13">
        <v>12.87</v>
      </c>
      <c r="K248" s="13">
        <v>61.26</v>
      </c>
      <c r="L248" s="15">
        <v>246</v>
      </c>
      <c r="R248" s="22">
        <v>564</v>
      </c>
    </row>
    <row r="249" spans="2:18" ht="12.75">
      <c r="B249" s="14">
        <v>12.0351</v>
      </c>
      <c r="C249" s="13">
        <v>12.06</v>
      </c>
      <c r="D249" s="14">
        <v>17.301000000000002</v>
      </c>
      <c r="E249" s="13">
        <v>17.33</v>
      </c>
      <c r="F249" s="12">
        <v>0.0024647832222222227</v>
      </c>
      <c r="G249" s="11">
        <v>0.002470069444444445</v>
      </c>
      <c r="H249" s="10">
        <v>53</v>
      </c>
      <c r="I249" s="5">
        <f t="shared" si="3"/>
        <v>5.66</v>
      </c>
      <c r="J249" s="13">
        <v>12.9</v>
      </c>
      <c r="K249" s="13">
        <v>61.44</v>
      </c>
      <c r="L249" s="15">
        <v>247</v>
      </c>
      <c r="R249" s="22">
        <v>566</v>
      </c>
    </row>
    <row r="250" spans="2:18" ht="12.75">
      <c r="B250" s="14">
        <v>12.065100000000001</v>
      </c>
      <c r="C250" s="13">
        <v>12.08</v>
      </c>
      <c r="D250" s="14">
        <v>17.331</v>
      </c>
      <c r="E250" s="13">
        <v>17.36</v>
      </c>
      <c r="F250" s="12">
        <v>0.002470130444444445</v>
      </c>
      <c r="G250" s="11">
        <v>0.002475416666666667</v>
      </c>
      <c r="H250" s="10">
        <v>52</v>
      </c>
      <c r="I250" s="5">
        <f t="shared" si="3"/>
        <v>5.67</v>
      </c>
      <c r="J250" s="13">
        <v>12.94</v>
      </c>
      <c r="K250" s="13">
        <v>61.63</v>
      </c>
      <c r="L250" s="15">
        <v>248</v>
      </c>
      <c r="R250" s="22">
        <v>567</v>
      </c>
    </row>
    <row r="251" spans="2:18" ht="12.75">
      <c r="B251" s="14">
        <v>12.0851</v>
      </c>
      <c r="C251" s="13">
        <v>12.11</v>
      </c>
      <c r="D251" s="14">
        <v>17.361</v>
      </c>
      <c r="E251" s="13">
        <v>17.39</v>
      </c>
      <c r="F251" s="12">
        <v>0.002475477666666667</v>
      </c>
      <c r="G251" s="11">
        <v>0.002480763888888889</v>
      </c>
      <c r="H251" s="10">
        <v>51</v>
      </c>
      <c r="I251" s="5">
        <f t="shared" si="3"/>
        <v>5.68</v>
      </c>
      <c r="J251" s="13">
        <v>12.97</v>
      </c>
      <c r="K251" s="13">
        <v>61.81</v>
      </c>
      <c r="L251" s="15">
        <v>249</v>
      </c>
      <c r="R251" s="22">
        <v>568</v>
      </c>
    </row>
    <row r="252" spans="2:18" ht="12.75">
      <c r="B252" s="14">
        <v>12.1151</v>
      </c>
      <c r="C252" s="19">
        <v>12.13</v>
      </c>
      <c r="D252" s="14">
        <v>17.391000000000002</v>
      </c>
      <c r="E252" s="19">
        <v>17.42</v>
      </c>
      <c r="F252" s="12">
        <v>0.002480824888888889</v>
      </c>
      <c r="G252" s="21">
        <v>0.0024861111111111112</v>
      </c>
      <c r="H252" s="18">
        <v>50</v>
      </c>
      <c r="I252" s="5">
        <f t="shared" si="3"/>
        <v>5.7</v>
      </c>
      <c r="J252" s="19">
        <v>13</v>
      </c>
      <c r="K252" s="19">
        <v>62</v>
      </c>
      <c r="L252" s="18">
        <v>250</v>
      </c>
      <c r="R252" s="20">
        <v>570</v>
      </c>
    </row>
    <row r="253" spans="2:18" ht="12.75">
      <c r="B253" s="14">
        <v>12.135100000000001</v>
      </c>
      <c r="C253" s="13">
        <v>12.16</v>
      </c>
      <c r="D253" s="14">
        <v>17.421000000000003</v>
      </c>
      <c r="E253" s="13">
        <v>17.45</v>
      </c>
      <c r="F253" s="12">
        <v>0.0024861721111111112</v>
      </c>
      <c r="G253" s="11">
        <v>0.002491944444444442</v>
      </c>
      <c r="H253" s="10">
        <v>49</v>
      </c>
      <c r="I253" s="5">
        <f t="shared" si="3"/>
        <v>5.71</v>
      </c>
      <c r="J253" s="16">
        <v>13.04</v>
      </c>
      <c r="K253" s="16">
        <v>62.18</v>
      </c>
      <c r="L253" s="15">
        <v>251</v>
      </c>
      <c r="R253" s="17">
        <v>571</v>
      </c>
    </row>
    <row r="254" spans="2:18" ht="12.75">
      <c r="B254" s="14">
        <v>12.1651</v>
      </c>
      <c r="C254" s="13">
        <v>12.18</v>
      </c>
      <c r="D254" s="14">
        <v>17.451</v>
      </c>
      <c r="E254" s="13">
        <v>17.48</v>
      </c>
      <c r="F254" s="12">
        <v>0.002492005444444442</v>
      </c>
      <c r="G254" s="11">
        <v>0.0024977777777777754</v>
      </c>
      <c r="H254" s="10">
        <v>48</v>
      </c>
      <c r="I254" s="5">
        <f t="shared" si="3"/>
        <v>5.72</v>
      </c>
      <c r="J254" s="16">
        <v>13.08</v>
      </c>
      <c r="K254" s="16">
        <v>62.37</v>
      </c>
      <c r="L254" s="15">
        <v>252</v>
      </c>
      <c r="R254" s="17">
        <v>572</v>
      </c>
    </row>
    <row r="255" spans="2:18" ht="12.75">
      <c r="B255" s="14">
        <v>12.1851</v>
      </c>
      <c r="C255" s="13">
        <v>12.21</v>
      </c>
      <c r="D255" s="14">
        <v>17.481</v>
      </c>
      <c r="E255" s="13">
        <v>17.51</v>
      </c>
      <c r="F255" s="12">
        <v>0.0024978387777777754</v>
      </c>
      <c r="G255" s="11">
        <v>0.002503611111111109</v>
      </c>
      <c r="H255" s="10">
        <v>47</v>
      </c>
      <c r="I255" s="5">
        <f t="shared" si="3"/>
        <v>5.74</v>
      </c>
      <c r="J255" s="16">
        <v>13.12</v>
      </c>
      <c r="K255" s="16">
        <v>62.55</v>
      </c>
      <c r="L255" s="15">
        <v>253</v>
      </c>
      <c r="R255" s="17">
        <v>574</v>
      </c>
    </row>
    <row r="256" spans="2:18" ht="12.75">
      <c r="B256" s="14">
        <v>12.215100000000001</v>
      </c>
      <c r="C256" s="13">
        <v>12.24</v>
      </c>
      <c r="D256" s="14">
        <v>17.511000000000003</v>
      </c>
      <c r="E256" s="13">
        <v>17.55</v>
      </c>
      <c r="F256" s="12">
        <v>0.002503672111111109</v>
      </c>
      <c r="G256" s="11">
        <v>0.002509444444444442</v>
      </c>
      <c r="H256" s="10">
        <v>46</v>
      </c>
      <c r="I256" s="5">
        <f t="shared" si="3"/>
        <v>5.75</v>
      </c>
      <c r="J256" s="16">
        <v>13.16</v>
      </c>
      <c r="K256" s="16">
        <v>62.74</v>
      </c>
      <c r="L256" s="15">
        <v>254</v>
      </c>
      <c r="R256" s="17">
        <v>575</v>
      </c>
    </row>
    <row r="257" spans="2:18" ht="12.75">
      <c r="B257" s="14">
        <v>12.2451</v>
      </c>
      <c r="C257" s="13">
        <v>12.27</v>
      </c>
      <c r="D257" s="14">
        <v>17.551000000000002</v>
      </c>
      <c r="E257" s="13">
        <v>17.58</v>
      </c>
      <c r="F257" s="12">
        <v>0.002509505444444442</v>
      </c>
      <c r="G257" s="11">
        <v>0.0025152777777777756</v>
      </c>
      <c r="H257" s="10">
        <v>45</v>
      </c>
      <c r="I257" s="5">
        <f t="shared" si="3"/>
        <v>5.76</v>
      </c>
      <c r="J257" s="16">
        <v>13.2</v>
      </c>
      <c r="K257" s="16">
        <v>62.92</v>
      </c>
      <c r="L257" s="15">
        <v>255</v>
      </c>
      <c r="R257" s="17">
        <v>576</v>
      </c>
    </row>
    <row r="258" spans="2:18" ht="12.75">
      <c r="B258" s="14">
        <v>12.2751</v>
      </c>
      <c r="C258" s="13">
        <v>12.29</v>
      </c>
      <c r="D258" s="14">
        <v>17.581</v>
      </c>
      <c r="E258" s="13">
        <v>17.61</v>
      </c>
      <c r="F258" s="12">
        <v>0.0025153387777777756</v>
      </c>
      <c r="G258" s="11">
        <v>0.002521111111111109</v>
      </c>
      <c r="H258" s="10">
        <v>44</v>
      </c>
      <c r="I258" s="5">
        <f aca="true" t="shared" si="4" ref="I258:I302">R258/100</f>
        <v>5.77</v>
      </c>
      <c r="J258" s="16">
        <v>13.24</v>
      </c>
      <c r="K258" s="16">
        <v>63.1</v>
      </c>
      <c r="L258" s="15">
        <v>256</v>
      </c>
      <c r="R258" s="17">
        <v>577</v>
      </c>
    </row>
    <row r="259" spans="2:18" ht="12.75">
      <c r="B259" s="14">
        <v>12.2951</v>
      </c>
      <c r="C259" s="13">
        <v>12.32</v>
      </c>
      <c r="D259" s="14">
        <v>17.611</v>
      </c>
      <c r="E259" s="13">
        <v>17.64</v>
      </c>
      <c r="F259" s="12">
        <v>0.002521172111111109</v>
      </c>
      <c r="G259" s="11">
        <v>0.0025269444444444423</v>
      </c>
      <c r="H259" s="10">
        <v>43</v>
      </c>
      <c r="I259" s="5">
        <f t="shared" si="4"/>
        <v>5.78</v>
      </c>
      <c r="J259" s="16">
        <v>13.28</v>
      </c>
      <c r="K259" s="16">
        <v>63.29</v>
      </c>
      <c r="L259" s="15">
        <v>257</v>
      </c>
      <c r="R259" s="17">
        <v>578</v>
      </c>
    </row>
    <row r="260" spans="2:18" ht="12.75">
      <c r="B260" s="14">
        <v>12.3251</v>
      </c>
      <c r="C260" s="13">
        <v>12.35</v>
      </c>
      <c r="D260" s="14">
        <v>17.641000000000002</v>
      </c>
      <c r="E260" s="13">
        <v>17.67</v>
      </c>
      <c r="F260" s="12">
        <v>0.0025270054444444423</v>
      </c>
      <c r="G260" s="11">
        <v>0.0025327777777777757</v>
      </c>
      <c r="H260" s="10">
        <v>42</v>
      </c>
      <c r="I260" s="5">
        <f t="shared" si="4"/>
        <v>5.8</v>
      </c>
      <c r="J260" s="16">
        <v>13.32</v>
      </c>
      <c r="K260" s="16">
        <v>63.47</v>
      </c>
      <c r="L260" s="15">
        <v>258</v>
      </c>
      <c r="R260" s="17">
        <v>580</v>
      </c>
    </row>
    <row r="261" spans="2:18" ht="12.75">
      <c r="B261" s="14">
        <v>12.3551</v>
      </c>
      <c r="C261" s="13">
        <v>12.38</v>
      </c>
      <c r="D261" s="14">
        <v>17.671000000000003</v>
      </c>
      <c r="E261" s="13">
        <v>17.7</v>
      </c>
      <c r="F261" s="12">
        <v>0.0025328387777777757</v>
      </c>
      <c r="G261" s="11">
        <v>0.002538611111111109</v>
      </c>
      <c r="H261" s="10">
        <v>41</v>
      </c>
      <c r="I261" s="5">
        <f t="shared" si="4"/>
        <v>5.81</v>
      </c>
      <c r="J261" s="16">
        <v>13.36</v>
      </c>
      <c r="K261" s="16">
        <v>63.66</v>
      </c>
      <c r="L261" s="15">
        <v>259</v>
      </c>
      <c r="R261" s="17">
        <v>581</v>
      </c>
    </row>
    <row r="262" spans="2:18" ht="12.75">
      <c r="B262" s="14">
        <v>12.385100000000001</v>
      </c>
      <c r="C262" s="13">
        <v>12.4</v>
      </c>
      <c r="D262" s="14">
        <v>17.701</v>
      </c>
      <c r="E262" s="13">
        <v>17.74</v>
      </c>
      <c r="F262" s="12">
        <v>0.002538672111111109</v>
      </c>
      <c r="G262" s="11">
        <v>0.0025444444444444425</v>
      </c>
      <c r="H262" s="10">
        <v>40</v>
      </c>
      <c r="I262" s="5">
        <f t="shared" si="4"/>
        <v>5.82</v>
      </c>
      <c r="J262" s="16">
        <v>13.4</v>
      </c>
      <c r="K262" s="16">
        <v>63.7416</v>
      </c>
      <c r="L262" s="15">
        <v>260</v>
      </c>
      <c r="R262" s="17">
        <v>582</v>
      </c>
    </row>
    <row r="263" spans="2:18" ht="12.75">
      <c r="B263" s="14">
        <v>12.405100000000001</v>
      </c>
      <c r="C263" s="13">
        <v>12.43</v>
      </c>
      <c r="D263" s="14">
        <v>17.741</v>
      </c>
      <c r="E263" s="13">
        <v>17.77</v>
      </c>
      <c r="F263" s="12">
        <v>0.0025445054444444425</v>
      </c>
      <c r="G263" s="11">
        <v>0.002550277777777776</v>
      </c>
      <c r="H263" s="10">
        <v>39</v>
      </c>
      <c r="I263" s="5">
        <f t="shared" si="4"/>
        <v>5.83</v>
      </c>
      <c r="J263" s="16">
        <v>13.44</v>
      </c>
      <c r="K263" s="16">
        <v>64.02</v>
      </c>
      <c r="L263" s="15">
        <v>261</v>
      </c>
      <c r="R263" s="17">
        <v>583</v>
      </c>
    </row>
    <row r="264" spans="2:18" ht="12.75">
      <c r="B264" s="14">
        <v>12.4351</v>
      </c>
      <c r="C264" s="13">
        <v>12.46</v>
      </c>
      <c r="D264" s="14">
        <v>17.771</v>
      </c>
      <c r="E264" s="13">
        <v>17.8</v>
      </c>
      <c r="F264" s="12">
        <v>0.002550338777777776</v>
      </c>
      <c r="G264" s="11">
        <v>0.0025561111111111093</v>
      </c>
      <c r="H264" s="10">
        <v>38</v>
      </c>
      <c r="I264" s="5">
        <f t="shared" si="4"/>
        <v>5.84</v>
      </c>
      <c r="J264" s="16">
        <v>13.48</v>
      </c>
      <c r="K264" s="16">
        <v>64.21</v>
      </c>
      <c r="L264" s="15">
        <v>262</v>
      </c>
      <c r="R264" s="17">
        <v>584</v>
      </c>
    </row>
    <row r="265" spans="2:18" ht="12.75">
      <c r="B265" s="14">
        <v>12.465100000000001</v>
      </c>
      <c r="C265" s="13">
        <v>12.49</v>
      </c>
      <c r="D265" s="14">
        <v>17.801000000000002</v>
      </c>
      <c r="E265" s="13">
        <v>17.83</v>
      </c>
      <c r="F265" s="12">
        <v>0.0025561721111111092</v>
      </c>
      <c r="G265" s="11">
        <v>0.0025619444444444426</v>
      </c>
      <c r="H265" s="10">
        <v>37</v>
      </c>
      <c r="I265" s="5">
        <f t="shared" si="4"/>
        <v>5.86</v>
      </c>
      <c r="J265" s="16">
        <v>13.52</v>
      </c>
      <c r="K265" s="16">
        <v>64.39</v>
      </c>
      <c r="L265" s="15">
        <v>263</v>
      </c>
      <c r="R265" s="17">
        <v>586</v>
      </c>
    </row>
    <row r="266" spans="2:18" ht="12.75">
      <c r="B266" s="14">
        <v>12.4951</v>
      </c>
      <c r="C266" s="13">
        <v>12.51</v>
      </c>
      <c r="D266" s="14">
        <v>17.831</v>
      </c>
      <c r="E266" s="13">
        <v>17.86</v>
      </c>
      <c r="F266" s="12">
        <v>0.0025620054444444426</v>
      </c>
      <c r="G266" s="11">
        <v>0.002567777777777776</v>
      </c>
      <c r="H266" s="10">
        <v>36</v>
      </c>
      <c r="I266" s="5">
        <f t="shared" si="4"/>
        <v>5.87</v>
      </c>
      <c r="J266" s="16">
        <v>13.56</v>
      </c>
      <c r="K266" s="16">
        <v>64.58</v>
      </c>
      <c r="L266" s="15">
        <v>264</v>
      </c>
      <c r="R266" s="17">
        <v>587</v>
      </c>
    </row>
    <row r="267" spans="2:18" ht="12.75">
      <c r="B267" s="14">
        <v>12.5151</v>
      </c>
      <c r="C267" s="13">
        <v>12.54</v>
      </c>
      <c r="D267" s="14">
        <v>17.861</v>
      </c>
      <c r="E267" s="13">
        <v>17.89</v>
      </c>
      <c r="F267" s="12">
        <v>0.002567838777777776</v>
      </c>
      <c r="G267" s="11">
        <v>0.0025736111111111094</v>
      </c>
      <c r="H267" s="10">
        <v>35</v>
      </c>
      <c r="I267" s="5">
        <f t="shared" si="4"/>
        <v>5.88</v>
      </c>
      <c r="J267" s="16">
        <v>13.6</v>
      </c>
      <c r="K267" s="16">
        <v>64.76</v>
      </c>
      <c r="L267" s="15">
        <v>265</v>
      </c>
      <c r="R267" s="17">
        <v>588</v>
      </c>
    </row>
    <row r="268" spans="2:18" ht="12.75">
      <c r="B268" s="14">
        <v>12.5451</v>
      </c>
      <c r="C268" s="13">
        <v>12.57</v>
      </c>
      <c r="D268" s="14">
        <v>17.891000000000002</v>
      </c>
      <c r="E268" s="13">
        <v>17.93</v>
      </c>
      <c r="F268" s="12">
        <v>0.0025736721111111094</v>
      </c>
      <c r="G268" s="11">
        <v>0.002579444444444443</v>
      </c>
      <c r="H268" s="10">
        <v>34</v>
      </c>
      <c r="I268" s="5">
        <f t="shared" si="4"/>
        <v>5.89</v>
      </c>
      <c r="J268" s="16">
        <v>13.64</v>
      </c>
      <c r="K268" s="16">
        <v>64.94</v>
      </c>
      <c r="L268" s="15">
        <v>266</v>
      </c>
      <c r="R268" s="17">
        <v>589</v>
      </c>
    </row>
    <row r="269" spans="2:18" ht="12.75">
      <c r="B269" s="14">
        <v>12.5751</v>
      </c>
      <c r="C269" s="13">
        <v>12.6</v>
      </c>
      <c r="D269" s="14">
        <v>17.931</v>
      </c>
      <c r="E269" s="13">
        <v>17.96</v>
      </c>
      <c r="F269" s="12">
        <v>0.002579505444444443</v>
      </c>
      <c r="G269" s="11">
        <v>0.002585277777777776</v>
      </c>
      <c r="H269" s="10">
        <v>33</v>
      </c>
      <c r="I269" s="5">
        <f t="shared" si="4"/>
        <v>5.9</v>
      </c>
      <c r="J269" s="16">
        <v>13.68</v>
      </c>
      <c r="K269" s="16">
        <v>65.13</v>
      </c>
      <c r="L269" s="15">
        <v>267</v>
      </c>
      <c r="R269" s="17">
        <v>590</v>
      </c>
    </row>
    <row r="270" spans="2:18" ht="12.75">
      <c r="B270" s="14">
        <v>12.6051</v>
      </c>
      <c r="C270" s="13">
        <v>12.62</v>
      </c>
      <c r="D270" s="14">
        <v>17.961000000000002</v>
      </c>
      <c r="E270" s="13">
        <v>17.99</v>
      </c>
      <c r="F270" s="12">
        <v>0.002585338777777776</v>
      </c>
      <c r="G270" s="11">
        <v>0.0025911111111111096</v>
      </c>
      <c r="H270" s="10">
        <v>32</v>
      </c>
      <c r="I270" s="5">
        <f t="shared" si="4"/>
        <v>5.92</v>
      </c>
      <c r="J270" s="16">
        <v>13.72</v>
      </c>
      <c r="K270" s="16">
        <v>65.31</v>
      </c>
      <c r="L270" s="15">
        <v>268</v>
      </c>
      <c r="R270" s="17">
        <v>592</v>
      </c>
    </row>
    <row r="271" spans="2:18" ht="12.75">
      <c r="B271" s="14">
        <v>12.6251</v>
      </c>
      <c r="C271" s="13">
        <v>12.65</v>
      </c>
      <c r="D271" s="14">
        <v>17.991</v>
      </c>
      <c r="E271" s="13">
        <v>18.02</v>
      </c>
      <c r="F271" s="12">
        <v>0.0025911721111111096</v>
      </c>
      <c r="G271" s="11">
        <v>0.002596944444444443</v>
      </c>
      <c r="H271" s="10">
        <v>31</v>
      </c>
      <c r="I271" s="5">
        <f t="shared" si="4"/>
        <v>5.93</v>
      </c>
      <c r="J271" s="16">
        <v>13.76</v>
      </c>
      <c r="K271" s="16">
        <v>65.5</v>
      </c>
      <c r="L271" s="15">
        <v>269</v>
      </c>
      <c r="R271" s="17">
        <v>593</v>
      </c>
    </row>
    <row r="272" spans="2:18" ht="12.75">
      <c r="B272" s="14">
        <v>12.655100000000001</v>
      </c>
      <c r="C272" s="13">
        <v>12.68</v>
      </c>
      <c r="D272" s="14">
        <v>18.021</v>
      </c>
      <c r="E272" s="13">
        <v>18.05</v>
      </c>
      <c r="F272" s="12">
        <v>0.002597005444444443</v>
      </c>
      <c r="G272" s="11">
        <v>0.0026027777777777763</v>
      </c>
      <c r="H272" s="10">
        <v>30</v>
      </c>
      <c r="I272" s="5">
        <f t="shared" si="4"/>
        <v>5.94</v>
      </c>
      <c r="J272" s="16">
        <v>13.8</v>
      </c>
      <c r="K272" s="16">
        <v>65.68</v>
      </c>
      <c r="L272" s="15">
        <v>270</v>
      </c>
      <c r="R272" s="17">
        <v>594</v>
      </c>
    </row>
    <row r="273" spans="2:18" ht="12.75">
      <c r="B273" s="14">
        <v>12.6851</v>
      </c>
      <c r="C273" s="13">
        <v>12.71</v>
      </c>
      <c r="D273" s="14">
        <v>18.051000000000002</v>
      </c>
      <c r="E273" s="13">
        <v>18.08</v>
      </c>
      <c r="F273" s="12">
        <v>0.0026028387777777763</v>
      </c>
      <c r="G273" s="11">
        <v>0.0026086111111111097</v>
      </c>
      <c r="H273" s="10">
        <v>29</v>
      </c>
      <c r="I273" s="5">
        <f t="shared" si="4"/>
        <v>5.95</v>
      </c>
      <c r="J273" s="16">
        <v>13.84</v>
      </c>
      <c r="K273" s="16">
        <v>65.86</v>
      </c>
      <c r="L273" s="15">
        <v>271</v>
      </c>
      <c r="R273" s="17">
        <v>595</v>
      </c>
    </row>
    <row r="274" spans="2:18" ht="12.75">
      <c r="B274" s="14">
        <v>12.715100000000001</v>
      </c>
      <c r="C274" s="13">
        <v>12.73</v>
      </c>
      <c r="D274" s="14">
        <v>18.081</v>
      </c>
      <c r="E274" s="13">
        <v>18.12</v>
      </c>
      <c r="F274" s="12">
        <v>0.0026086721111111097</v>
      </c>
      <c r="G274" s="11">
        <v>0.002614444444444443</v>
      </c>
      <c r="H274" s="10">
        <v>28</v>
      </c>
      <c r="I274" s="5">
        <f t="shared" si="4"/>
        <v>5.96</v>
      </c>
      <c r="J274" s="16">
        <v>13.88</v>
      </c>
      <c r="K274" s="16">
        <v>66.05</v>
      </c>
      <c r="L274" s="15">
        <v>272</v>
      </c>
      <c r="R274" s="17">
        <v>596</v>
      </c>
    </row>
    <row r="275" spans="2:18" ht="12.75">
      <c r="B275" s="14">
        <v>12.735100000000001</v>
      </c>
      <c r="C275" s="13">
        <v>12.76</v>
      </c>
      <c r="D275" s="14">
        <v>18.121000000000002</v>
      </c>
      <c r="E275" s="13">
        <v>18.15</v>
      </c>
      <c r="F275" s="12">
        <v>0.002614505444444443</v>
      </c>
      <c r="G275" s="11">
        <v>0.0026202777777777765</v>
      </c>
      <c r="H275" s="10">
        <v>27</v>
      </c>
      <c r="I275" s="5">
        <f t="shared" si="4"/>
        <v>5.98</v>
      </c>
      <c r="J275" s="16">
        <v>13.92</v>
      </c>
      <c r="K275" s="16">
        <v>66.23</v>
      </c>
      <c r="L275" s="15">
        <v>273</v>
      </c>
      <c r="R275" s="17">
        <v>598</v>
      </c>
    </row>
    <row r="276" spans="2:18" ht="12.75">
      <c r="B276" s="14">
        <v>12.7651</v>
      </c>
      <c r="C276" s="13">
        <v>12.79</v>
      </c>
      <c r="D276" s="14">
        <v>18.151</v>
      </c>
      <c r="E276" s="13">
        <v>18.18</v>
      </c>
      <c r="F276" s="12">
        <v>0.0026203387777777765</v>
      </c>
      <c r="G276" s="11">
        <v>0.00262611111111111</v>
      </c>
      <c r="H276" s="10">
        <v>26</v>
      </c>
      <c r="I276" s="5">
        <f t="shared" si="4"/>
        <v>5.99</v>
      </c>
      <c r="J276" s="16">
        <v>13.96</v>
      </c>
      <c r="K276" s="16">
        <v>66.42</v>
      </c>
      <c r="L276" s="15">
        <v>274</v>
      </c>
      <c r="R276" s="17">
        <v>599</v>
      </c>
    </row>
    <row r="277" spans="2:18" ht="12.75">
      <c r="B277" s="14">
        <v>12.7951</v>
      </c>
      <c r="C277" s="13">
        <v>12.82</v>
      </c>
      <c r="D277" s="14">
        <v>18.181</v>
      </c>
      <c r="E277" s="13">
        <v>18.21</v>
      </c>
      <c r="F277" s="12">
        <v>0.00262617211111111</v>
      </c>
      <c r="G277" s="11">
        <v>0.0026319444444444433</v>
      </c>
      <c r="H277" s="10">
        <v>25</v>
      </c>
      <c r="I277" s="5">
        <f t="shared" si="4"/>
        <v>6</v>
      </c>
      <c r="J277" s="16">
        <v>14</v>
      </c>
      <c r="K277" s="16">
        <v>66.6</v>
      </c>
      <c r="L277" s="15">
        <v>275</v>
      </c>
      <c r="R277" s="17">
        <v>600</v>
      </c>
    </row>
    <row r="278" spans="2:18" ht="12.75">
      <c r="B278" s="14">
        <v>12.8251</v>
      </c>
      <c r="C278" s="13">
        <v>12.84</v>
      </c>
      <c r="D278" s="14">
        <v>18.211000000000002</v>
      </c>
      <c r="E278" s="13">
        <v>18.24</v>
      </c>
      <c r="F278" s="12">
        <v>0.0026320054444444432</v>
      </c>
      <c r="G278" s="11">
        <v>0.0026377777777777766</v>
      </c>
      <c r="H278" s="10">
        <v>24</v>
      </c>
      <c r="I278" s="5">
        <f t="shared" si="4"/>
        <v>6.01</v>
      </c>
      <c r="J278" s="16">
        <v>14.04</v>
      </c>
      <c r="K278" s="16">
        <v>66.78</v>
      </c>
      <c r="L278" s="15">
        <v>276</v>
      </c>
      <c r="R278" s="17">
        <v>601</v>
      </c>
    </row>
    <row r="279" spans="2:18" ht="12.75">
      <c r="B279" s="14">
        <v>12.8451</v>
      </c>
      <c r="C279" s="13">
        <v>12.87</v>
      </c>
      <c r="D279" s="14">
        <v>18.241</v>
      </c>
      <c r="E279" s="13">
        <v>18.27</v>
      </c>
      <c r="F279" s="12">
        <v>0.0026378387777777766</v>
      </c>
      <c r="G279" s="11">
        <v>0.00264361111111111</v>
      </c>
      <c r="H279" s="10">
        <v>23</v>
      </c>
      <c r="I279" s="5">
        <f t="shared" si="4"/>
        <v>6.02</v>
      </c>
      <c r="J279" s="16">
        <v>14.08</v>
      </c>
      <c r="K279" s="16">
        <v>66.97</v>
      </c>
      <c r="L279" s="15">
        <v>277</v>
      </c>
      <c r="R279" s="17">
        <v>602</v>
      </c>
    </row>
    <row r="280" spans="2:18" ht="12.75">
      <c r="B280" s="14">
        <v>12.8751</v>
      </c>
      <c r="C280" s="13">
        <v>12.9</v>
      </c>
      <c r="D280" s="14">
        <v>18.271</v>
      </c>
      <c r="E280" s="13">
        <v>18.3</v>
      </c>
      <c r="F280" s="12">
        <v>0.00264367211111111</v>
      </c>
      <c r="G280" s="11">
        <v>0.0026494444444444434</v>
      </c>
      <c r="H280" s="10">
        <v>22</v>
      </c>
      <c r="I280" s="5">
        <f t="shared" si="4"/>
        <v>6.04</v>
      </c>
      <c r="J280" s="16">
        <v>14.12</v>
      </c>
      <c r="K280" s="16">
        <v>67.15</v>
      </c>
      <c r="L280" s="15">
        <v>278</v>
      </c>
      <c r="R280" s="17">
        <v>604</v>
      </c>
    </row>
    <row r="281" spans="2:18" ht="12.75">
      <c r="B281" s="14">
        <v>12.905100000000001</v>
      </c>
      <c r="C281" s="13">
        <v>12.92</v>
      </c>
      <c r="D281" s="14">
        <v>18.301000000000002</v>
      </c>
      <c r="E281" s="13">
        <v>18.34</v>
      </c>
      <c r="F281" s="12">
        <v>0.0026495054444444434</v>
      </c>
      <c r="G281" s="11">
        <v>0.002655277777777777</v>
      </c>
      <c r="H281" s="10">
        <v>21</v>
      </c>
      <c r="I281" s="5">
        <f t="shared" si="4"/>
        <v>6.05</v>
      </c>
      <c r="J281" s="16">
        <v>14.16</v>
      </c>
      <c r="K281" s="16">
        <v>67.34</v>
      </c>
      <c r="L281" s="15">
        <v>279</v>
      </c>
      <c r="R281" s="17">
        <v>605</v>
      </c>
    </row>
    <row r="282" spans="2:18" ht="12.75">
      <c r="B282" s="14">
        <v>12.9251</v>
      </c>
      <c r="C282" s="13">
        <v>12.95</v>
      </c>
      <c r="D282" s="14">
        <v>18.341</v>
      </c>
      <c r="E282" s="13">
        <v>18.37</v>
      </c>
      <c r="F282" s="12">
        <v>0.002655338777777777</v>
      </c>
      <c r="G282" s="11">
        <v>0.00266111111111111</v>
      </c>
      <c r="H282" s="10">
        <v>20</v>
      </c>
      <c r="I282" s="5">
        <f t="shared" si="4"/>
        <v>6.06</v>
      </c>
      <c r="J282" s="16">
        <v>14.2</v>
      </c>
      <c r="K282" s="16">
        <v>67.52</v>
      </c>
      <c r="L282" s="15">
        <v>280</v>
      </c>
      <c r="R282" s="17">
        <v>606</v>
      </c>
    </row>
    <row r="283" spans="2:18" ht="12.75">
      <c r="B283" s="14">
        <v>12.9551</v>
      </c>
      <c r="C283" s="13">
        <v>12.98</v>
      </c>
      <c r="D283" s="14">
        <v>18.371000000000002</v>
      </c>
      <c r="E283" s="13">
        <v>18.4</v>
      </c>
      <c r="F283" s="12">
        <v>0.00266117211111111</v>
      </c>
      <c r="G283" s="11">
        <v>0.0026669444444444436</v>
      </c>
      <c r="H283" s="10">
        <v>19</v>
      </c>
      <c r="I283" s="5">
        <f t="shared" si="4"/>
        <v>6.07</v>
      </c>
      <c r="J283" s="16">
        <v>14.24</v>
      </c>
      <c r="K283" s="16">
        <v>67.7</v>
      </c>
      <c r="L283" s="15">
        <v>281</v>
      </c>
      <c r="R283" s="17">
        <v>607</v>
      </c>
    </row>
    <row r="284" spans="2:18" ht="12.75">
      <c r="B284" s="14">
        <v>12.985100000000001</v>
      </c>
      <c r="C284" s="13">
        <v>13.01</v>
      </c>
      <c r="D284" s="14">
        <v>18.401</v>
      </c>
      <c r="E284" s="13">
        <v>18.43</v>
      </c>
      <c r="F284" s="12">
        <v>0.0026670054444444436</v>
      </c>
      <c r="G284" s="11">
        <v>0.002672777777777777</v>
      </c>
      <c r="H284" s="10">
        <v>18</v>
      </c>
      <c r="I284" s="5">
        <f t="shared" si="4"/>
        <v>6.08</v>
      </c>
      <c r="J284" s="16">
        <v>14.28</v>
      </c>
      <c r="K284" s="16">
        <v>67.89</v>
      </c>
      <c r="L284" s="15">
        <v>282</v>
      </c>
      <c r="R284" s="17">
        <v>608</v>
      </c>
    </row>
    <row r="285" spans="2:18" ht="12.75">
      <c r="B285" s="14">
        <v>13.0151</v>
      </c>
      <c r="C285" s="13">
        <v>13.03</v>
      </c>
      <c r="D285" s="14">
        <v>18.431</v>
      </c>
      <c r="E285" s="13">
        <v>18.46</v>
      </c>
      <c r="F285" s="12">
        <v>0.002672838777777777</v>
      </c>
      <c r="G285" s="11">
        <v>0.0026786111111111103</v>
      </c>
      <c r="H285" s="10">
        <v>17</v>
      </c>
      <c r="I285" s="5">
        <f t="shared" si="4"/>
        <v>6.1</v>
      </c>
      <c r="J285" s="16">
        <v>14.32</v>
      </c>
      <c r="K285" s="16">
        <v>68.07</v>
      </c>
      <c r="L285" s="15">
        <v>283</v>
      </c>
      <c r="R285" s="17">
        <v>610</v>
      </c>
    </row>
    <row r="286" spans="2:18" ht="12.75">
      <c r="B286" s="14">
        <v>13.0351</v>
      </c>
      <c r="C286" s="13">
        <v>13.06</v>
      </c>
      <c r="D286" s="14">
        <v>18.461000000000002</v>
      </c>
      <c r="E286" s="13">
        <v>18.49</v>
      </c>
      <c r="F286" s="12">
        <v>0.0026786721111111103</v>
      </c>
      <c r="G286" s="11">
        <v>0.0026844444444444437</v>
      </c>
      <c r="H286" s="10">
        <v>16</v>
      </c>
      <c r="I286" s="5">
        <f t="shared" si="4"/>
        <v>6.11</v>
      </c>
      <c r="J286" s="16">
        <v>14.36</v>
      </c>
      <c r="K286" s="16">
        <v>68.26</v>
      </c>
      <c r="L286" s="15">
        <v>284</v>
      </c>
      <c r="R286" s="17">
        <v>611</v>
      </c>
    </row>
    <row r="287" spans="2:18" ht="12.75">
      <c r="B287" s="14">
        <v>13.065100000000001</v>
      </c>
      <c r="C287" s="13">
        <v>13.09</v>
      </c>
      <c r="D287" s="14">
        <v>18.491</v>
      </c>
      <c r="E287" s="13">
        <v>18.53</v>
      </c>
      <c r="F287" s="12">
        <v>0.0026845054444444437</v>
      </c>
      <c r="G287" s="11">
        <v>0.002690277777777777</v>
      </c>
      <c r="H287" s="10">
        <v>15</v>
      </c>
      <c r="I287" s="5">
        <f t="shared" si="4"/>
        <v>6.12</v>
      </c>
      <c r="J287" s="16">
        <v>14.4</v>
      </c>
      <c r="K287" s="16">
        <v>68.44</v>
      </c>
      <c r="L287" s="15">
        <v>285</v>
      </c>
      <c r="R287" s="17">
        <v>612</v>
      </c>
    </row>
    <row r="288" spans="2:18" ht="12.75">
      <c r="B288" s="14">
        <v>13.0951</v>
      </c>
      <c r="C288" s="13">
        <v>13.12</v>
      </c>
      <c r="D288" s="14">
        <v>18.531000000000002</v>
      </c>
      <c r="E288" s="13">
        <v>18.56</v>
      </c>
      <c r="F288" s="12">
        <v>0.002690338777777777</v>
      </c>
      <c r="G288" s="11">
        <v>0.0026961111111111105</v>
      </c>
      <c r="H288" s="10">
        <v>14</v>
      </c>
      <c r="I288" s="5">
        <f t="shared" si="4"/>
        <v>6.13</v>
      </c>
      <c r="J288" s="16">
        <v>14.44</v>
      </c>
      <c r="K288" s="16">
        <v>68.62</v>
      </c>
      <c r="L288" s="15">
        <v>286</v>
      </c>
      <c r="R288" s="17">
        <v>613</v>
      </c>
    </row>
    <row r="289" spans="2:18" ht="12.75">
      <c r="B289" s="14">
        <v>13.1251</v>
      </c>
      <c r="C289" s="13">
        <v>13.14</v>
      </c>
      <c r="D289" s="14">
        <v>18.561</v>
      </c>
      <c r="E289" s="13">
        <v>18.59</v>
      </c>
      <c r="F289" s="12">
        <v>0.0026961721111111105</v>
      </c>
      <c r="G289" s="11">
        <v>0.002701944444444444</v>
      </c>
      <c r="H289" s="10">
        <v>13</v>
      </c>
      <c r="I289" s="5">
        <f t="shared" si="4"/>
        <v>6.14</v>
      </c>
      <c r="J289" s="16">
        <v>14.48</v>
      </c>
      <c r="K289" s="16">
        <v>68.81</v>
      </c>
      <c r="L289" s="15">
        <v>287</v>
      </c>
      <c r="R289" s="17">
        <v>614</v>
      </c>
    </row>
    <row r="290" spans="2:18" ht="12.75">
      <c r="B290" s="14">
        <v>13.145100000000001</v>
      </c>
      <c r="C290" s="13">
        <v>13.17</v>
      </c>
      <c r="D290" s="14">
        <v>18.591</v>
      </c>
      <c r="E290" s="13">
        <v>18.62</v>
      </c>
      <c r="F290" s="12">
        <v>0.002702005444444444</v>
      </c>
      <c r="G290" s="11">
        <v>0.0027077777777777773</v>
      </c>
      <c r="H290" s="10">
        <v>12</v>
      </c>
      <c r="I290" s="5">
        <f t="shared" si="4"/>
        <v>6.16</v>
      </c>
      <c r="J290" s="16">
        <v>14.52</v>
      </c>
      <c r="K290" s="16">
        <v>68.99</v>
      </c>
      <c r="L290" s="15">
        <v>288</v>
      </c>
      <c r="R290" s="17">
        <v>616</v>
      </c>
    </row>
    <row r="291" spans="2:18" ht="12.75">
      <c r="B291" s="14">
        <v>13.1751</v>
      </c>
      <c r="C291" s="13">
        <v>13.2</v>
      </c>
      <c r="D291" s="14">
        <v>18.621000000000002</v>
      </c>
      <c r="E291" s="13">
        <v>18.65</v>
      </c>
      <c r="F291" s="12">
        <v>0.0027078387777777773</v>
      </c>
      <c r="G291" s="11">
        <v>0.0027136111111111107</v>
      </c>
      <c r="H291" s="10">
        <v>11</v>
      </c>
      <c r="I291" s="5">
        <f t="shared" si="4"/>
        <v>6.17</v>
      </c>
      <c r="J291" s="16">
        <v>14.56</v>
      </c>
      <c r="K291" s="16">
        <v>69.18</v>
      </c>
      <c r="L291" s="15">
        <v>289</v>
      </c>
      <c r="R291" s="17">
        <v>617</v>
      </c>
    </row>
    <row r="292" spans="2:18" ht="12.75">
      <c r="B292" s="14">
        <v>13.2051</v>
      </c>
      <c r="C292" s="13">
        <v>13.23</v>
      </c>
      <c r="D292" s="14">
        <v>18.651</v>
      </c>
      <c r="E292" s="13">
        <v>18.68</v>
      </c>
      <c r="F292" s="12">
        <v>0.0027136721111111106</v>
      </c>
      <c r="G292" s="11">
        <v>0.002719444444444444</v>
      </c>
      <c r="H292" s="10">
        <v>10</v>
      </c>
      <c r="I292" s="5">
        <f t="shared" si="4"/>
        <v>6.18</v>
      </c>
      <c r="J292" s="16">
        <v>14.6</v>
      </c>
      <c r="K292" s="16">
        <v>69.36</v>
      </c>
      <c r="L292" s="15">
        <v>290</v>
      </c>
      <c r="R292" s="17">
        <v>618</v>
      </c>
    </row>
    <row r="293" spans="2:18" ht="12.75">
      <c r="B293" s="14">
        <v>13.235100000000001</v>
      </c>
      <c r="C293" s="13">
        <v>13.25</v>
      </c>
      <c r="D293" s="14">
        <v>18.681</v>
      </c>
      <c r="E293" s="13">
        <v>18.72</v>
      </c>
      <c r="F293" s="12">
        <v>0.002719505444444444</v>
      </c>
      <c r="G293" s="11">
        <v>0.0027252777777777774</v>
      </c>
      <c r="H293" s="10">
        <v>9</v>
      </c>
      <c r="I293" s="5">
        <f t="shared" si="4"/>
        <v>6.19</v>
      </c>
      <c r="J293" s="16">
        <v>14.64</v>
      </c>
      <c r="K293" s="16">
        <v>69.54</v>
      </c>
      <c r="L293" s="15">
        <v>291</v>
      </c>
      <c r="R293" s="17">
        <v>619</v>
      </c>
    </row>
    <row r="294" spans="2:18" ht="12.75">
      <c r="B294" s="14">
        <v>13.2551</v>
      </c>
      <c r="C294" s="13">
        <v>13.28</v>
      </c>
      <c r="D294" s="14">
        <v>18.721</v>
      </c>
      <c r="E294" s="13">
        <v>18.75</v>
      </c>
      <c r="F294" s="12">
        <v>0.0027253387777777774</v>
      </c>
      <c r="G294" s="11">
        <v>0.002731111111111111</v>
      </c>
      <c r="H294" s="10">
        <v>8</v>
      </c>
      <c r="I294" s="5">
        <f t="shared" si="4"/>
        <v>6.2</v>
      </c>
      <c r="J294" s="16">
        <v>14.68</v>
      </c>
      <c r="K294" s="16">
        <v>69.73</v>
      </c>
      <c r="L294" s="15">
        <v>292</v>
      </c>
      <c r="R294" s="17">
        <v>620</v>
      </c>
    </row>
    <row r="295" spans="2:18" ht="12.75">
      <c r="B295" s="14">
        <v>13.2851</v>
      </c>
      <c r="C295" s="13">
        <v>13.31</v>
      </c>
      <c r="D295" s="14">
        <v>18.751</v>
      </c>
      <c r="E295" s="13">
        <v>18.78</v>
      </c>
      <c r="F295" s="12">
        <v>0.002731172111111111</v>
      </c>
      <c r="G295" s="11">
        <v>0.002736944444444444</v>
      </c>
      <c r="H295" s="10">
        <v>7</v>
      </c>
      <c r="I295" s="5">
        <f t="shared" si="4"/>
        <v>6.22</v>
      </c>
      <c r="J295" s="16">
        <v>14.72</v>
      </c>
      <c r="K295" s="16">
        <v>69.91</v>
      </c>
      <c r="L295" s="15">
        <v>293</v>
      </c>
      <c r="R295" s="17">
        <v>622</v>
      </c>
    </row>
    <row r="296" spans="2:18" ht="12.75">
      <c r="B296" s="14">
        <v>13.315100000000001</v>
      </c>
      <c r="C296" s="13">
        <v>13.34</v>
      </c>
      <c r="D296" s="14">
        <v>18.781000000000002</v>
      </c>
      <c r="E296" s="13">
        <v>18.81</v>
      </c>
      <c r="F296" s="12">
        <v>0.002737005444444444</v>
      </c>
      <c r="G296" s="11">
        <v>0.0027427777777777776</v>
      </c>
      <c r="H296" s="10">
        <v>6</v>
      </c>
      <c r="I296" s="5">
        <f t="shared" si="4"/>
        <v>6.23</v>
      </c>
      <c r="J296" s="16">
        <v>14.76</v>
      </c>
      <c r="K296" s="16">
        <v>70.1</v>
      </c>
      <c r="L296" s="15">
        <v>294</v>
      </c>
      <c r="R296" s="17">
        <v>623</v>
      </c>
    </row>
    <row r="297" spans="2:18" ht="12.75">
      <c r="B297" s="14">
        <v>13.3451</v>
      </c>
      <c r="C297" s="13">
        <v>13.36</v>
      </c>
      <c r="D297" s="14">
        <v>18.811</v>
      </c>
      <c r="E297" s="13">
        <v>18.84</v>
      </c>
      <c r="F297" s="12">
        <v>0.0027428387777777776</v>
      </c>
      <c r="G297" s="11">
        <v>0.002748611111111111</v>
      </c>
      <c r="H297" s="10">
        <v>5</v>
      </c>
      <c r="I297" s="5">
        <f t="shared" si="4"/>
        <v>6.24</v>
      </c>
      <c r="J297" s="16">
        <v>14.8</v>
      </c>
      <c r="K297" s="16">
        <v>70.28</v>
      </c>
      <c r="L297" s="15">
        <v>295</v>
      </c>
      <c r="R297" s="17">
        <v>624</v>
      </c>
    </row>
    <row r="298" spans="2:18" ht="12.75">
      <c r="B298" s="14">
        <v>13.3651</v>
      </c>
      <c r="C298" s="13">
        <v>13.39</v>
      </c>
      <c r="D298" s="14">
        <v>18.841</v>
      </c>
      <c r="E298" s="13">
        <v>18.87</v>
      </c>
      <c r="F298" s="12">
        <v>0.002748672111111111</v>
      </c>
      <c r="G298" s="11">
        <v>0.0027544444444444443</v>
      </c>
      <c r="H298" s="10">
        <v>4</v>
      </c>
      <c r="I298" s="5">
        <f t="shared" si="4"/>
        <v>6.25</v>
      </c>
      <c r="J298" s="16">
        <v>14.84</v>
      </c>
      <c r="K298" s="16">
        <v>70.46</v>
      </c>
      <c r="L298" s="15">
        <v>296</v>
      </c>
      <c r="R298" s="17">
        <v>625</v>
      </c>
    </row>
    <row r="299" spans="2:18" ht="12.75">
      <c r="B299" s="14">
        <v>13.395100000000001</v>
      </c>
      <c r="C299" s="13">
        <v>13.42</v>
      </c>
      <c r="D299" s="14">
        <v>18.871000000000002</v>
      </c>
      <c r="E299" s="13">
        <v>18.91</v>
      </c>
      <c r="F299" s="12">
        <v>0.0027545054444444443</v>
      </c>
      <c r="G299" s="11">
        <v>0.0027602777777777777</v>
      </c>
      <c r="H299" s="10">
        <v>3</v>
      </c>
      <c r="I299" s="5">
        <f t="shared" si="4"/>
        <v>6.26</v>
      </c>
      <c r="J299" s="16">
        <v>14.88</v>
      </c>
      <c r="K299" s="16">
        <v>70.65</v>
      </c>
      <c r="L299" s="15">
        <v>297</v>
      </c>
      <c r="R299" s="17">
        <v>626</v>
      </c>
    </row>
    <row r="300" spans="2:18" ht="12.75">
      <c r="B300" s="14">
        <v>13.4251</v>
      </c>
      <c r="C300" s="13">
        <v>13.45</v>
      </c>
      <c r="D300" s="14">
        <v>18.911</v>
      </c>
      <c r="E300" s="13">
        <v>18.94</v>
      </c>
      <c r="F300" s="12">
        <v>0.0027603387777777777</v>
      </c>
      <c r="G300" s="11">
        <v>0.002766111111111111</v>
      </c>
      <c r="H300" s="10">
        <v>2</v>
      </c>
      <c r="I300" s="5">
        <f t="shared" si="4"/>
        <v>6.28</v>
      </c>
      <c r="J300" s="16">
        <v>14.92</v>
      </c>
      <c r="K300" s="16">
        <v>70.83</v>
      </c>
      <c r="L300" s="15">
        <v>298</v>
      </c>
      <c r="R300" s="17">
        <v>628</v>
      </c>
    </row>
    <row r="301" spans="2:18" ht="12.75">
      <c r="B301" s="14">
        <v>13.4551</v>
      </c>
      <c r="C301" s="13">
        <v>13.47</v>
      </c>
      <c r="D301" s="14">
        <v>18.941000000000003</v>
      </c>
      <c r="E301" s="13">
        <v>18.97</v>
      </c>
      <c r="F301" s="12">
        <v>0.002766172111111111</v>
      </c>
      <c r="G301" s="11">
        <v>0.0027719444444444445</v>
      </c>
      <c r="H301" s="10">
        <v>1</v>
      </c>
      <c r="I301" s="5">
        <f t="shared" si="4"/>
        <v>6.29</v>
      </c>
      <c r="J301" s="16">
        <v>14.96</v>
      </c>
      <c r="K301" s="16">
        <v>71.02</v>
      </c>
      <c r="L301" s="15">
        <v>299</v>
      </c>
      <c r="R301" s="17">
        <v>629</v>
      </c>
    </row>
    <row r="302" spans="2:18" ht="12.75">
      <c r="B302" s="14">
        <v>13.475100000000001</v>
      </c>
      <c r="C302" s="13">
        <v>13.5</v>
      </c>
      <c r="D302" s="14">
        <v>18.971</v>
      </c>
      <c r="E302" s="13">
        <v>19</v>
      </c>
      <c r="F302" s="12">
        <v>0.0027720054444444445</v>
      </c>
      <c r="G302" s="11">
        <v>0.002777777777777778</v>
      </c>
      <c r="H302" s="10">
        <v>0</v>
      </c>
      <c r="I302" s="5">
        <f t="shared" si="4"/>
        <v>6.3</v>
      </c>
      <c r="J302" s="8">
        <v>15</v>
      </c>
      <c r="K302" s="8">
        <v>71.2</v>
      </c>
      <c r="L302" s="7">
        <v>300</v>
      </c>
      <c r="R302" s="9">
        <v>630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R259"/>
  <sheetViews>
    <sheetView zoomScaleSheetLayoutView="50" zoomScalePageLayoutView="0" workbookViewId="0" topLeftCell="A1">
      <selection activeCell="A72" sqref="A72:K72"/>
    </sheetView>
  </sheetViews>
  <sheetFormatPr defaultColWidth="9.140625" defaultRowHeight="15"/>
  <cols>
    <col min="1" max="1" width="38.57421875" style="0" customWidth="1"/>
    <col min="2" max="2" width="5.57421875" style="0" bestFit="1" customWidth="1"/>
    <col min="3" max="3" width="5.57421875" style="0" customWidth="1"/>
    <col min="4" max="4" width="6.7109375" style="43" customWidth="1"/>
    <col min="5" max="5" width="3.8515625" style="0" customWidth="1"/>
    <col min="6" max="6" width="6.7109375" style="0" customWidth="1"/>
    <col min="7" max="7" width="3.57421875" style="0" bestFit="1" customWidth="1"/>
    <col min="8" max="8" width="6.7109375" style="0" customWidth="1"/>
    <col min="9" max="9" width="3.57421875" style="0" bestFit="1" customWidth="1"/>
    <col min="12" max="12" width="30.421875" style="0" customWidth="1"/>
  </cols>
  <sheetData>
    <row r="1" spans="1:13" ht="15">
      <c r="A1" s="160" t="s">
        <v>112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ht="15.75" thickBot="1"/>
    <row r="3" spans="1:13" ht="22.5" customHeight="1" thickBot="1">
      <c r="A3" s="124" t="s">
        <v>0</v>
      </c>
      <c r="B3" s="114" t="s">
        <v>1</v>
      </c>
      <c r="C3" s="126" t="s">
        <v>91</v>
      </c>
      <c r="D3" s="191" t="s">
        <v>99</v>
      </c>
      <c r="E3" s="192"/>
      <c r="F3" s="191" t="s">
        <v>2</v>
      </c>
      <c r="G3" s="192"/>
      <c r="H3" s="191" t="s">
        <v>6</v>
      </c>
      <c r="I3" s="192"/>
      <c r="J3" s="125" t="s">
        <v>4</v>
      </c>
      <c r="K3" s="125" t="s">
        <v>98</v>
      </c>
      <c r="L3" s="191" t="s">
        <v>3</v>
      </c>
      <c r="M3" s="193"/>
    </row>
    <row r="4" spans="1:13" ht="22.5" customHeight="1">
      <c r="A4" s="115" t="s">
        <v>123</v>
      </c>
      <c r="B4" s="76">
        <v>2008</v>
      </c>
      <c r="C4" s="109" t="s">
        <v>88</v>
      </c>
      <c r="D4" s="116">
        <v>9.8</v>
      </c>
      <c r="E4" s="130">
        <f aca="true" t="shared" si="0" ref="E4:E27">IF(D4&lt;6.19,0,VLOOKUP(D4,rrfut,7,TRUE))</f>
        <v>147</v>
      </c>
      <c r="F4" s="116">
        <v>3.52</v>
      </c>
      <c r="G4" s="117">
        <f aca="true" t="shared" si="1" ref="G4:G14">IF(F4&lt;1.79,0,VLOOKUP(F4,távol,4,TRUE))</f>
        <v>96</v>
      </c>
      <c r="H4" s="50">
        <v>23.11</v>
      </c>
      <c r="I4" s="117">
        <f aca="true" t="shared" si="2" ref="I4:I14">IF(H4&lt;4,0,VLOOKUP(H4,kisl,2,TRUE))</f>
        <v>70</v>
      </c>
      <c r="J4" s="118">
        <f>SUM(E4,G4,I4)</f>
        <v>313</v>
      </c>
      <c r="K4" s="156">
        <f>RANK(J4,'E. II. kcs'!$J$3:$J$58,0)</f>
        <v>2</v>
      </c>
      <c r="L4" s="194" t="s">
        <v>120</v>
      </c>
      <c r="M4" s="195"/>
    </row>
    <row r="5" spans="1:13" ht="22.5" customHeight="1">
      <c r="A5" s="119" t="s">
        <v>124</v>
      </c>
      <c r="B5" s="149">
        <v>2009</v>
      </c>
      <c r="C5" s="129" t="s">
        <v>88</v>
      </c>
      <c r="D5" s="120">
        <v>10.6</v>
      </c>
      <c r="E5" s="121">
        <f t="shared" si="0"/>
        <v>112</v>
      </c>
      <c r="F5" s="120">
        <v>3.41</v>
      </c>
      <c r="G5" s="121">
        <f t="shared" si="1"/>
        <v>89</v>
      </c>
      <c r="H5" s="122">
        <v>23.89</v>
      </c>
      <c r="I5" s="121">
        <f t="shared" si="2"/>
        <v>73</v>
      </c>
      <c r="J5" s="30">
        <f aca="true" t="shared" si="3" ref="J5:J14">SUM(E5,G5,I5)</f>
        <v>274</v>
      </c>
      <c r="K5" s="157">
        <f>RANK(J5,'E. II. kcs'!$J$3:$J$58,0)</f>
        <v>7</v>
      </c>
      <c r="L5" s="190" t="s">
        <v>120</v>
      </c>
      <c r="M5" s="159"/>
    </row>
    <row r="6" spans="1:13" ht="22.5" customHeight="1">
      <c r="A6" s="119"/>
      <c r="B6" s="140"/>
      <c r="C6" s="127" t="s">
        <v>88</v>
      </c>
      <c r="D6" s="120"/>
      <c r="E6" s="121">
        <f t="shared" si="0"/>
        <v>0</v>
      </c>
      <c r="F6" s="120"/>
      <c r="G6" s="121">
        <f t="shared" si="1"/>
        <v>0</v>
      </c>
      <c r="H6" s="123"/>
      <c r="I6" s="121">
        <f t="shared" si="2"/>
        <v>0</v>
      </c>
      <c r="J6" s="30">
        <f t="shared" si="3"/>
        <v>0</v>
      </c>
      <c r="K6" s="157">
        <f>RANK(J6,'E. II. kcs'!$J$3:$J$58,0)</f>
        <v>15</v>
      </c>
      <c r="L6" s="190"/>
      <c r="M6" s="159"/>
    </row>
    <row r="7" spans="1:13" ht="22.5" customHeight="1">
      <c r="A7" s="119"/>
      <c r="B7" s="140"/>
      <c r="C7" s="127" t="s">
        <v>88</v>
      </c>
      <c r="D7" s="120"/>
      <c r="E7" s="121">
        <f t="shared" si="0"/>
        <v>0</v>
      </c>
      <c r="F7" s="120"/>
      <c r="G7" s="121">
        <f t="shared" si="1"/>
        <v>0</v>
      </c>
      <c r="H7" s="123"/>
      <c r="I7" s="121">
        <f t="shared" si="2"/>
        <v>0</v>
      </c>
      <c r="J7" s="30">
        <f t="shared" si="3"/>
        <v>0</v>
      </c>
      <c r="K7" s="157">
        <f>RANK(J7,'E. II. kcs'!$J$3:$J$58,0)</f>
        <v>15</v>
      </c>
      <c r="L7" s="190"/>
      <c r="M7" s="159"/>
    </row>
    <row r="8" spans="1:13" ht="22.5" customHeight="1">
      <c r="A8" s="119"/>
      <c r="B8" s="140"/>
      <c r="C8" s="127" t="s">
        <v>88</v>
      </c>
      <c r="D8" s="120"/>
      <c r="E8" s="121">
        <f t="shared" si="0"/>
        <v>0</v>
      </c>
      <c r="F8" s="120"/>
      <c r="G8" s="121">
        <f t="shared" si="1"/>
        <v>0</v>
      </c>
      <c r="H8" s="123"/>
      <c r="I8" s="121">
        <f t="shared" si="2"/>
        <v>0</v>
      </c>
      <c r="J8" s="30">
        <f t="shared" si="3"/>
        <v>0</v>
      </c>
      <c r="K8" s="157">
        <f>RANK(J8,'E. II. kcs'!$J$3:$J$58,0)</f>
        <v>15</v>
      </c>
      <c r="L8" s="190"/>
      <c r="M8" s="159"/>
    </row>
    <row r="9" spans="1:13" ht="22.5" customHeight="1">
      <c r="A9" s="119"/>
      <c r="B9" s="140"/>
      <c r="C9" s="127" t="s">
        <v>88</v>
      </c>
      <c r="D9" s="120"/>
      <c r="E9" s="121">
        <f t="shared" si="0"/>
        <v>0</v>
      </c>
      <c r="F9" s="120"/>
      <c r="G9" s="121">
        <f t="shared" si="1"/>
        <v>0</v>
      </c>
      <c r="H9" s="123"/>
      <c r="I9" s="121">
        <f t="shared" si="2"/>
        <v>0</v>
      </c>
      <c r="J9" s="30">
        <f t="shared" si="3"/>
        <v>0</v>
      </c>
      <c r="K9" s="157">
        <f>RANK(J9,'E. II. kcs'!$J$3:$J$58,0)</f>
        <v>15</v>
      </c>
      <c r="L9" s="190"/>
      <c r="M9" s="159"/>
    </row>
    <row r="10" spans="1:13" ht="22.5" customHeight="1">
      <c r="A10" s="119"/>
      <c r="B10" s="140"/>
      <c r="C10" s="127" t="s">
        <v>88</v>
      </c>
      <c r="D10" s="120"/>
      <c r="E10" s="121">
        <f t="shared" si="0"/>
        <v>0</v>
      </c>
      <c r="F10" s="120"/>
      <c r="G10" s="121">
        <f t="shared" si="1"/>
        <v>0</v>
      </c>
      <c r="H10" s="122"/>
      <c r="I10" s="121">
        <f t="shared" si="2"/>
        <v>0</v>
      </c>
      <c r="J10" s="30">
        <f t="shared" si="3"/>
        <v>0</v>
      </c>
      <c r="K10" s="157">
        <f>RANK(J10,'E. II. kcs'!$J$3:$J$58,0)</f>
        <v>15</v>
      </c>
      <c r="L10" s="190"/>
      <c r="M10" s="159"/>
    </row>
    <row r="11" spans="1:13" ht="22.5" customHeight="1">
      <c r="A11" s="119"/>
      <c r="B11" s="140"/>
      <c r="C11" s="127" t="s">
        <v>88</v>
      </c>
      <c r="D11" s="120"/>
      <c r="E11" s="121">
        <f t="shared" si="0"/>
        <v>0</v>
      </c>
      <c r="F11" s="120"/>
      <c r="G11" s="121">
        <f t="shared" si="1"/>
        <v>0</v>
      </c>
      <c r="H11" s="122"/>
      <c r="I11" s="121">
        <f t="shared" si="2"/>
        <v>0</v>
      </c>
      <c r="J11" s="30">
        <f t="shared" si="3"/>
        <v>0</v>
      </c>
      <c r="K11" s="157">
        <f>RANK(J11,'E. II. kcs'!$J$3:$J$58,0)</f>
        <v>15</v>
      </c>
      <c r="L11" s="190"/>
      <c r="M11" s="159"/>
    </row>
    <row r="12" spans="1:13" ht="22.5" customHeight="1">
      <c r="A12" s="119"/>
      <c r="B12" s="140"/>
      <c r="C12" s="127" t="s">
        <v>88</v>
      </c>
      <c r="D12" s="120"/>
      <c r="E12" s="121">
        <f t="shared" si="0"/>
        <v>0</v>
      </c>
      <c r="F12" s="120"/>
      <c r="G12" s="121">
        <f t="shared" si="1"/>
        <v>0</v>
      </c>
      <c r="H12" s="123"/>
      <c r="I12" s="121">
        <f t="shared" si="2"/>
        <v>0</v>
      </c>
      <c r="J12" s="30">
        <f t="shared" si="3"/>
        <v>0</v>
      </c>
      <c r="K12" s="157">
        <f>RANK(J12,'E. II. kcs'!$J$3:$J$58,0)</f>
        <v>15</v>
      </c>
      <c r="L12" s="190"/>
      <c r="M12" s="159"/>
    </row>
    <row r="13" spans="1:13" ht="22.5" customHeight="1">
      <c r="A13" s="119"/>
      <c r="B13" s="140"/>
      <c r="C13" s="127" t="s">
        <v>88</v>
      </c>
      <c r="D13" s="120"/>
      <c r="E13" s="121">
        <f t="shared" si="0"/>
        <v>0</v>
      </c>
      <c r="F13" s="120"/>
      <c r="G13" s="121">
        <f t="shared" si="1"/>
        <v>0</v>
      </c>
      <c r="H13" s="123"/>
      <c r="I13" s="121">
        <f t="shared" si="2"/>
        <v>0</v>
      </c>
      <c r="J13" s="30">
        <f t="shared" si="3"/>
        <v>0</v>
      </c>
      <c r="K13" s="157">
        <f>RANK(J13,'E. II. kcs'!$J$3:$J$58,0)</f>
        <v>15</v>
      </c>
      <c r="L13" s="190"/>
      <c r="M13" s="159"/>
    </row>
    <row r="14" spans="1:13" ht="22.5" customHeight="1">
      <c r="A14" s="119"/>
      <c r="B14" s="140"/>
      <c r="C14" s="127" t="s">
        <v>88</v>
      </c>
      <c r="D14" s="120"/>
      <c r="E14" s="121">
        <f t="shared" si="0"/>
        <v>0</v>
      </c>
      <c r="F14" s="120"/>
      <c r="G14" s="121">
        <f t="shared" si="1"/>
        <v>0</v>
      </c>
      <c r="H14" s="123"/>
      <c r="I14" s="121">
        <f t="shared" si="2"/>
        <v>0</v>
      </c>
      <c r="J14" s="30">
        <f t="shared" si="3"/>
        <v>0</v>
      </c>
      <c r="K14" s="157">
        <f>RANK(J14,'E. II. kcs'!$J$3:$J$58,0)</f>
        <v>15</v>
      </c>
      <c r="L14" s="190"/>
      <c r="M14" s="159"/>
    </row>
    <row r="15" spans="1:13" ht="22.5" customHeight="1" thickBot="1">
      <c r="A15" s="133"/>
      <c r="B15" s="155"/>
      <c r="C15" s="134" t="s">
        <v>88</v>
      </c>
      <c r="D15" s="135"/>
      <c r="E15" s="136">
        <f t="shared" si="0"/>
        <v>0</v>
      </c>
      <c r="F15" s="135"/>
      <c r="G15" s="136">
        <f aca="true" t="shared" si="4" ref="G15:G39">IF(F15&lt;1.79,0,VLOOKUP(F15,távol,4,TRUE))</f>
        <v>0</v>
      </c>
      <c r="H15" s="137"/>
      <c r="I15" s="136">
        <f aca="true" t="shared" si="5" ref="I15:I39">IF(H15&lt;4,0,VLOOKUP(H15,kisl,2,TRUE))</f>
        <v>0</v>
      </c>
      <c r="J15" s="138">
        <f aca="true" t="shared" si="6" ref="J15:J39">SUM(E15,G15,I15)</f>
        <v>0</v>
      </c>
      <c r="K15" s="158">
        <f>RANK(J15,'E. II. kcs'!$J$3:$J$58,0)</f>
        <v>15</v>
      </c>
      <c r="L15" s="196"/>
      <c r="M15" s="197"/>
    </row>
    <row r="16" spans="1:13" ht="22.5" customHeight="1" thickTop="1">
      <c r="A16" s="49" t="s">
        <v>121</v>
      </c>
      <c r="B16" s="149">
        <v>2006</v>
      </c>
      <c r="C16" s="150" t="s">
        <v>89</v>
      </c>
      <c r="D16" s="151">
        <v>8.8</v>
      </c>
      <c r="E16" s="152">
        <f t="shared" si="0"/>
        <v>195</v>
      </c>
      <c r="F16" s="151">
        <v>4.94</v>
      </c>
      <c r="G16" s="152">
        <f t="shared" si="4"/>
        <v>190</v>
      </c>
      <c r="H16" s="153">
        <v>39.24</v>
      </c>
      <c r="I16" s="152">
        <f t="shared" si="5"/>
        <v>136</v>
      </c>
      <c r="J16" s="154">
        <f t="shared" si="6"/>
        <v>521</v>
      </c>
      <c r="K16" s="161">
        <f>RANK(J16,'E. III. kcs'!$J$3:$J$58,0)</f>
        <v>1</v>
      </c>
      <c r="L16" s="198" t="s">
        <v>120</v>
      </c>
      <c r="M16" s="199"/>
    </row>
    <row r="17" spans="1:13" ht="22.5" customHeight="1">
      <c r="A17" s="119" t="s">
        <v>122</v>
      </c>
      <c r="B17" s="149">
        <v>2006</v>
      </c>
      <c r="C17" s="148" t="s">
        <v>89</v>
      </c>
      <c r="D17" s="120">
        <v>9.4</v>
      </c>
      <c r="E17" s="121">
        <f t="shared" si="0"/>
        <v>166</v>
      </c>
      <c r="F17" s="120">
        <v>4.08</v>
      </c>
      <c r="G17" s="121">
        <f t="shared" si="4"/>
        <v>131</v>
      </c>
      <c r="H17" s="123">
        <v>44.1</v>
      </c>
      <c r="I17" s="121">
        <f t="shared" si="5"/>
        <v>158</v>
      </c>
      <c r="J17" s="30">
        <f t="shared" si="6"/>
        <v>455</v>
      </c>
      <c r="K17" s="157">
        <f>RANK(J17,'E. III. kcs'!$J$3:$J$58,0)</f>
        <v>2</v>
      </c>
      <c r="L17" s="190" t="s">
        <v>120</v>
      </c>
      <c r="M17" s="159"/>
    </row>
    <row r="18" spans="1:13" ht="22.5" customHeight="1">
      <c r="A18" s="119" t="s">
        <v>164</v>
      </c>
      <c r="B18" s="149">
        <v>2007</v>
      </c>
      <c r="C18" s="148" t="s">
        <v>89</v>
      </c>
      <c r="D18" s="120">
        <v>9.9</v>
      </c>
      <c r="E18" s="121">
        <f t="shared" si="0"/>
        <v>143</v>
      </c>
      <c r="F18" s="120">
        <v>3.58</v>
      </c>
      <c r="G18" s="121">
        <f t="shared" si="4"/>
        <v>99</v>
      </c>
      <c r="H18" s="123">
        <v>26.01</v>
      </c>
      <c r="I18" s="121">
        <f t="shared" si="5"/>
        <v>81</v>
      </c>
      <c r="J18" s="30">
        <f t="shared" si="6"/>
        <v>323</v>
      </c>
      <c r="K18" s="157">
        <f>RANK(J18,'E. III. kcs'!$J$3:$J$58,0)</f>
        <v>11</v>
      </c>
      <c r="L18" s="190" t="s">
        <v>126</v>
      </c>
      <c r="M18" s="159"/>
    </row>
    <row r="19" spans="1:13" ht="22.5" customHeight="1">
      <c r="A19" s="119" t="s">
        <v>125</v>
      </c>
      <c r="B19" s="149">
        <v>2006</v>
      </c>
      <c r="C19" s="148" t="s">
        <v>89</v>
      </c>
      <c r="D19" s="120">
        <v>10.1</v>
      </c>
      <c r="E19" s="121">
        <f t="shared" si="0"/>
        <v>134</v>
      </c>
      <c r="F19" s="120">
        <v>3.93</v>
      </c>
      <c r="G19" s="121">
        <f t="shared" si="4"/>
        <v>122</v>
      </c>
      <c r="H19" s="123">
        <v>29.99</v>
      </c>
      <c r="I19" s="121">
        <f t="shared" si="5"/>
        <v>97</v>
      </c>
      <c r="J19" s="30">
        <f t="shared" si="6"/>
        <v>353</v>
      </c>
      <c r="K19" s="157">
        <f>RANK(J19,'E. III. kcs'!$J$3:$J$58,0)</f>
        <v>9</v>
      </c>
      <c r="L19" s="190" t="s">
        <v>126</v>
      </c>
      <c r="M19" s="159"/>
    </row>
    <row r="20" spans="1:13" ht="22.5" customHeight="1">
      <c r="A20" s="119"/>
      <c r="B20" s="149"/>
      <c r="C20" s="148" t="s">
        <v>89</v>
      </c>
      <c r="D20" s="120"/>
      <c r="E20" s="121">
        <f t="shared" si="0"/>
        <v>0</v>
      </c>
      <c r="F20" s="120"/>
      <c r="G20" s="121">
        <f t="shared" si="4"/>
        <v>0</v>
      </c>
      <c r="H20" s="123"/>
      <c r="I20" s="121">
        <f t="shared" si="5"/>
        <v>0</v>
      </c>
      <c r="J20" s="30">
        <f t="shared" si="6"/>
        <v>0</v>
      </c>
      <c r="K20" s="157">
        <f>RANK(J20,'E. III. kcs'!$J$3:$J$58,0)</f>
        <v>17</v>
      </c>
      <c r="L20" s="190"/>
      <c r="M20" s="159"/>
    </row>
    <row r="21" spans="1:13" ht="22.5" customHeight="1">
      <c r="A21" s="119"/>
      <c r="B21" s="149"/>
      <c r="C21" s="148" t="s">
        <v>89</v>
      </c>
      <c r="D21" s="120"/>
      <c r="E21" s="121">
        <f t="shared" si="0"/>
        <v>0</v>
      </c>
      <c r="F21" s="120"/>
      <c r="G21" s="121">
        <f t="shared" si="4"/>
        <v>0</v>
      </c>
      <c r="H21" s="123"/>
      <c r="I21" s="121">
        <f t="shared" si="5"/>
        <v>0</v>
      </c>
      <c r="J21" s="30">
        <f t="shared" si="6"/>
        <v>0</v>
      </c>
      <c r="K21" s="157">
        <f>RANK(J21,'E. III. kcs'!$J$3:$J$58,0)</f>
        <v>17</v>
      </c>
      <c r="L21" s="190"/>
      <c r="M21" s="159"/>
    </row>
    <row r="22" spans="1:13" ht="22.5" customHeight="1">
      <c r="A22" s="119"/>
      <c r="B22" s="149"/>
      <c r="C22" s="148" t="s">
        <v>89</v>
      </c>
      <c r="D22" s="120"/>
      <c r="E22" s="121">
        <f t="shared" si="0"/>
        <v>0</v>
      </c>
      <c r="F22" s="120"/>
      <c r="G22" s="121">
        <f t="shared" si="4"/>
        <v>0</v>
      </c>
      <c r="H22" s="123"/>
      <c r="I22" s="121">
        <f t="shared" si="5"/>
        <v>0</v>
      </c>
      <c r="J22" s="30">
        <f t="shared" si="6"/>
        <v>0</v>
      </c>
      <c r="K22" s="157">
        <f>RANK(J22,'E. III. kcs'!$J$3:$J$58,0)</f>
        <v>17</v>
      </c>
      <c r="L22" s="190"/>
      <c r="M22" s="159"/>
    </row>
    <row r="23" spans="1:13" ht="22.5" customHeight="1">
      <c r="A23" s="119"/>
      <c r="B23" s="149"/>
      <c r="C23" s="148" t="s">
        <v>89</v>
      </c>
      <c r="D23" s="120"/>
      <c r="E23" s="121">
        <f t="shared" si="0"/>
        <v>0</v>
      </c>
      <c r="F23" s="120"/>
      <c r="G23" s="121">
        <f t="shared" si="4"/>
        <v>0</v>
      </c>
      <c r="H23" s="123"/>
      <c r="I23" s="121">
        <f t="shared" si="5"/>
        <v>0</v>
      </c>
      <c r="J23" s="30">
        <f t="shared" si="6"/>
        <v>0</v>
      </c>
      <c r="K23" s="157">
        <f>RANK(J23,'E. III. kcs'!$J$3:$J$58,0)</f>
        <v>17</v>
      </c>
      <c r="L23" s="190"/>
      <c r="M23" s="159"/>
    </row>
    <row r="24" spans="1:13" ht="22.5" customHeight="1">
      <c r="A24" s="119"/>
      <c r="B24" s="149"/>
      <c r="C24" s="148" t="s">
        <v>89</v>
      </c>
      <c r="D24" s="120"/>
      <c r="E24" s="121">
        <f t="shared" si="0"/>
        <v>0</v>
      </c>
      <c r="F24" s="120"/>
      <c r="G24" s="121">
        <f t="shared" si="4"/>
        <v>0</v>
      </c>
      <c r="H24" s="123"/>
      <c r="I24" s="121">
        <f t="shared" si="5"/>
        <v>0</v>
      </c>
      <c r="J24" s="30">
        <f t="shared" si="6"/>
        <v>0</v>
      </c>
      <c r="K24" s="157">
        <f>RANK(J24,'E. III. kcs'!$J$3:$J$58,0)</f>
        <v>17</v>
      </c>
      <c r="L24" s="190"/>
      <c r="M24" s="159"/>
    </row>
    <row r="25" spans="1:13" ht="22.5" customHeight="1">
      <c r="A25" s="119"/>
      <c r="B25" s="149"/>
      <c r="C25" s="148" t="s">
        <v>89</v>
      </c>
      <c r="D25" s="120"/>
      <c r="E25" s="121">
        <f t="shared" si="0"/>
        <v>0</v>
      </c>
      <c r="F25" s="120"/>
      <c r="G25" s="121">
        <f t="shared" si="4"/>
        <v>0</v>
      </c>
      <c r="H25" s="123"/>
      <c r="I25" s="121">
        <f t="shared" si="5"/>
        <v>0</v>
      </c>
      <c r="J25" s="30">
        <f t="shared" si="6"/>
        <v>0</v>
      </c>
      <c r="K25" s="157">
        <f>RANK(J25,'E. III. kcs'!$J$3:$J$58,0)</f>
        <v>17</v>
      </c>
      <c r="L25" s="190"/>
      <c r="M25" s="159"/>
    </row>
    <row r="26" spans="1:13" ht="22.5" customHeight="1">
      <c r="A26" s="119"/>
      <c r="B26" s="149"/>
      <c r="C26" s="148" t="s">
        <v>89</v>
      </c>
      <c r="D26" s="120"/>
      <c r="E26" s="121">
        <f t="shared" si="0"/>
        <v>0</v>
      </c>
      <c r="F26" s="120"/>
      <c r="G26" s="121">
        <f t="shared" si="4"/>
        <v>0</v>
      </c>
      <c r="H26" s="123"/>
      <c r="I26" s="121">
        <f t="shared" si="5"/>
        <v>0</v>
      </c>
      <c r="J26" s="30">
        <f t="shared" si="6"/>
        <v>0</v>
      </c>
      <c r="K26" s="157">
        <f>RANK(J26,'E. III. kcs'!$J$3:$J$58,0)</f>
        <v>17</v>
      </c>
      <c r="L26" s="190"/>
      <c r="M26" s="159"/>
    </row>
    <row r="27" spans="1:13" ht="22.5" customHeight="1" thickBot="1">
      <c r="A27" s="133"/>
      <c r="B27" s="149"/>
      <c r="C27" s="143" t="s">
        <v>89</v>
      </c>
      <c r="D27" s="144"/>
      <c r="E27" s="145">
        <f t="shared" si="0"/>
        <v>0</v>
      </c>
      <c r="F27" s="144"/>
      <c r="G27" s="145">
        <f t="shared" si="4"/>
        <v>0</v>
      </c>
      <c r="H27" s="146"/>
      <c r="I27" s="145">
        <f t="shared" si="5"/>
        <v>0</v>
      </c>
      <c r="J27" s="147">
        <f t="shared" si="6"/>
        <v>0</v>
      </c>
      <c r="K27" s="158">
        <f>RANK(J27,'E. III. kcs'!$J$3:$J$58,0)</f>
        <v>17</v>
      </c>
      <c r="L27" s="196"/>
      <c r="M27" s="197"/>
    </row>
    <row r="28" spans="1:13" ht="22.5" customHeight="1" thickTop="1">
      <c r="A28" s="49" t="s">
        <v>127</v>
      </c>
      <c r="B28" s="142">
        <v>2004</v>
      </c>
      <c r="C28" s="111" t="s">
        <v>90</v>
      </c>
      <c r="D28" s="131">
        <v>17.8</v>
      </c>
      <c r="E28" s="132">
        <f aca="true" t="shared" si="7" ref="E28:E39">IF(D28&lt;6.19,0,VLOOKUP(D28,rfut,5,TRUE))</f>
        <v>38</v>
      </c>
      <c r="F28" s="131">
        <v>3.98</v>
      </c>
      <c r="G28" s="132">
        <f t="shared" si="4"/>
        <v>125</v>
      </c>
      <c r="H28" s="79">
        <v>33.16</v>
      </c>
      <c r="I28" s="132">
        <f t="shared" si="5"/>
        <v>110</v>
      </c>
      <c r="J28" s="80">
        <f t="shared" si="6"/>
        <v>273</v>
      </c>
      <c r="K28" s="162">
        <f>RANK(J28,'E. IV. kcs'!$J$3:$J$58,0)</f>
        <v>11</v>
      </c>
      <c r="L28" s="200" t="s">
        <v>126</v>
      </c>
      <c r="M28" s="201"/>
    </row>
    <row r="29" spans="1:13" ht="22.5" customHeight="1">
      <c r="A29" s="119" t="s">
        <v>128</v>
      </c>
      <c r="B29" s="140">
        <v>2005</v>
      </c>
      <c r="C29" s="111" t="s">
        <v>90</v>
      </c>
      <c r="D29" s="120">
        <v>17.8</v>
      </c>
      <c r="E29" s="121">
        <f t="shared" si="7"/>
        <v>38</v>
      </c>
      <c r="F29" s="120">
        <v>3.2</v>
      </c>
      <c r="G29" s="121">
        <f t="shared" si="4"/>
        <v>77</v>
      </c>
      <c r="H29" s="123">
        <v>32.04</v>
      </c>
      <c r="I29" s="121">
        <f t="shared" si="5"/>
        <v>105</v>
      </c>
      <c r="J29" s="30">
        <f t="shared" si="6"/>
        <v>220</v>
      </c>
      <c r="K29" s="157">
        <f>RANK(J29,'E. IV. kcs'!$J$3:$J$58,0)</f>
        <v>13</v>
      </c>
      <c r="L29" s="190" t="s">
        <v>129</v>
      </c>
      <c r="M29" s="159"/>
    </row>
    <row r="30" spans="1:13" ht="22.5" customHeight="1">
      <c r="A30" s="119"/>
      <c r="B30" s="140"/>
      <c r="C30" s="111" t="s">
        <v>90</v>
      </c>
      <c r="D30" s="120"/>
      <c r="E30" s="121">
        <f t="shared" si="7"/>
        <v>0</v>
      </c>
      <c r="F30" s="120"/>
      <c r="G30" s="121">
        <f t="shared" si="4"/>
        <v>0</v>
      </c>
      <c r="H30" s="123"/>
      <c r="I30" s="121">
        <f t="shared" si="5"/>
        <v>0</v>
      </c>
      <c r="J30" s="30">
        <f t="shared" si="6"/>
        <v>0</v>
      </c>
      <c r="K30" s="157">
        <f>RANK(J30,'E. IV. kcs'!$J$3:$J$58,0)</f>
        <v>15</v>
      </c>
      <c r="L30" s="190"/>
      <c r="M30" s="159"/>
    </row>
    <row r="31" spans="1:13" ht="22.5" customHeight="1">
      <c r="A31" s="119"/>
      <c r="B31" s="140"/>
      <c r="C31" s="111" t="s">
        <v>90</v>
      </c>
      <c r="D31" s="120"/>
      <c r="E31" s="121">
        <f t="shared" si="7"/>
        <v>0</v>
      </c>
      <c r="F31" s="120"/>
      <c r="G31" s="121">
        <f t="shared" si="4"/>
        <v>0</v>
      </c>
      <c r="H31" s="123"/>
      <c r="I31" s="121">
        <f t="shared" si="5"/>
        <v>0</v>
      </c>
      <c r="J31" s="30">
        <f t="shared" si="6"/>
        <v>0</v>
      </c>
      <c r="K31" s="157">
        <f>RANK(J31,'E. IV. kcs'!$J$3:$J$58,0)</f>
        <v>15</v>
      </c>
      <c r="L31" s="190"/>
      <c r="M31" s="159"/>
    </row>
    <row r="32" spans="1:13" ht="22.5" customHeight="1">
      <c r="A32" s="119"/>
      <c r="B32" s="140"/>
      <c r="C32" s="111" t="s">
        <v>90</v>
      </c>
      <c r="D32" s="120"/>
      <c r="E32" s="121">
        <f t="shared" si="7"/>
        <v>0</v>
      </c>
      <c r="F32" s="120"/>
      <c r="G32" s="121">
        <f t="shared" si="4"/>
        <v>0</v>
      </c>
      <c r="H32" s="123"/>
      <c r="I32" s="121">
        <f t="shared" si="5"/>
        <v>0</v>
      </c>
      <c r="J32" s="30">
        <f t="shared" si="6"/>
        <v>0</v>
      </c>
      <c r="K32" s="157">
        <f>RANK(J32,'E. IV. kcs'!$J$3:$J$58,0)</f>
        <v>15</v>
      </c>
      <c r="L32" s="190"/>
      <c r="M32" s="159"/>
    </row>
    <row r="33" spans="1:13" ht="22.5" customHeight="1">
      <c r="A33" s="119"/>
      <c r="B33" s="140"/>
      <c r="C33" s="111" t="s">
        <v>90</v>
      </c>
      <c r="D33" s="120"/>
      <c r="E33" s="121">
        <f t="shared" si="7"/>
        <v>0</v>
      </c>
      <c r="F33" s="120"/>
      <c r="G33" s="121">
        <f t="shared" si="4"/>
        <v>0</v>
      </c>
      <c r="H33" s="123"/>
      <c r="I33" s="121">
        <f t="shared" si="5"/>
        <v>0</v>
      </c>
      <c r="J33" s="30">
        <f t="shared" si="6"/>
        <v>0</v>
      </c>
      <c r="K33" s="157">
        <f>RANK(J33,'E. IV. kcs'!$J$3:$J$58,0)</f>
        <v>15</v>
      </c>
      <c r="L33" s="190"/>
      <c r="M33" s="159"/>
    </row>
    <row r="34" spans="1:13" ht="22.5" customHeight="1">
      <c r="A34" s="119"/>
      <c r="B34" s="140"/>
      <c r="C34" s="111" t="s">
        <v>90</v>
      </c>
      <c r="D34" s="120"/>
      <c r="E34" s="121">
        <f t="shared" si="7"/>
        <v>0</v>
      </c>
      <c r="F34" s="120"/>
      <c r="G34" s="121">
        <f t="shared" si="4"/>
        <v>0</v>
      </c>
      <c r="H34" s="123"/>
      <c r="I34" s="121">
        <f t="shared" si="5"/>
        <v>0</v>
      </c>
      <c r="J34" s="30">
        <f t="shared" si="6"/>
        <v>0</v>
      </c>
      <c r="K34" s="157">
        <f>RANK(J34,'E. IV. kcs'!$J$3:$J$58,0)</f>
        <v>15</v>
      </c>
      <c r="L34" s="190"/>
      <c r="M34" s="159"/>
    </row>
    <row r="35" spans="1:13" ht="22.5" customHeight="1">
      <c r="A35" s="119"/>
      <c r="B35" s="140"/>
      <c r="C35" s="111" t="s">
        <v>90</v>
      </c>
      <c r="D35" s="120"/>
      <c r="E35" s="121">
        <f t="shared" si="7"/>
        <v>0</v>
      </c>
      <c r="F35" s="120"/>
      <c r="G35" s="121">
        <f t="shared" si="4"/>
        <v>0</v>
      </c>
      <c r="H35" s="123"/>
      <c r="I35" s="121">
        <f t="shared" si="5"/>
        <v>0</v>
      </c>
      <c r="J35" s="30">
        <f t="shared" si="6"/>
        <v>0</v>
      </c>
      <c r="K35" s="157">
        <f>RANK(J35,'E. IV. kcs'!$J$3:$J$58,0)</f>
        <v>15</v>
      </c>
      <c r="L35" s="190"/>
      <c r="M35" s="159"/>
    </row>
    <row r="36" spans="1:13" ht="22.5" customHeight="1">
      <c r="A36" s="119"/>
      <c r="B36" s="140"/>
      <c r="C36" s="111" t="s">
        <v>90</v>
      </c>
      <c r="D36" s="120"/>
      <c r="E36" s="121">
        <f t="shared" si="7"/>
        <v>0</v>
      </c>
      <c r="F36" s="120"/>
      <c r="G36" s="121">
        <f t="shared" si="4"/>
        <v>0</v>
      </c>
      <c r="H36" s="123"/>
      <c r="I36" s="121">
        <f t="shared" si="5"/>
        <v>0</v>
      </c>
      <c r="J36" s="30">
        <f t="shared" si="6"/>
        <v>0</v>
      </c>
      <c r="K36" s="157">
        <f>RANK(J36,'E. IV. kcs'!$J$3:$J$58,0)</f>
        <v>15</v>
      </c>
      <c r="L36" s="190"/>
      <c r="M36" s="159"/>
    </row>
    <row r="37" spans="1:13" ht="22.5" customHeight="1">
      <c r="A37" s="119"/>
      <c r="B37" s="140"/>
      <c r="C37" s="111" t="s">
        <v>90</v>
      </c>
      <c r="D37" s="120"/>
      <c r="E37" s="121">
        <f t="shared" si="7"/>
        <v>0</v>
      </c>
      <c r="F37" s="120"/>
      <c r="G37" s="121">
        <f t="shared" si="4"/>
        <v>0</v>
      </c>
      <c r="H37" s="123"/>
      <c r="I37" s="121">
        <f t="shared" si="5"/>
        <v>0</v>
      </c>
      <c r="J37" s="30">
        <f t="shared" si="6"/>
        <v>0</v>
      </c>
      <c r="K37" s="157">
        <f>RANK(J37,'E. IV. kcs'!$J$3:$J$58,0)</f>
        <v>15</v>
      </c>
      <c r="L37" s="190"/>
      <c r="M37" s="159"/>
    </row>
    <row r="38" spans="1:13" ht="22.5" customHeight="1">
      <c r="A38" s="119"/>
      <c r="B38" s="140"/>
      <c r="C38" s="111" t="s">
        <v>90</v>
      </c>
      <c r="D38" s="120"/>
      <c r="E38" s="121">
        <f t="shared" si="7"/>
        <v>0</v>
      </c>
      <c r="F38" s="120"/>
      <c r="G38" s="121">
        <f t="shared" si="4"/>
        <v>0</v>
      </c>
      <c r="H38" s="123"/>
      <c r="I38" s="121">
        <f t="shared" si="5"/>
        <v>0</v>
      </c>
      <c r="J38" s="30">
        <f t="shared" si="6"/>
        <v>0</v>
      </c>
      <c r="K38" s="157">
        <f>RANK(J38,'E. IV. kcs'!$J$3:$J$58,0)</f>
        <v>15</v>
      </c>
      <c r="L38" s="190"/>
      <c r="M38" s="159"/>
    </row>
    <row r="39" spans="1:13" ht="22.5" customHeight="1" thickBot="1">
      <c r="A39" s="133"/>
      <c r="B39" s="155"/>
      <c r="C39" s="139" t="s">
        <v>90</v>
      </c>
      <c r="D39" s="135"/>
      <c r="E39" s="136">
        <f t="shared" si="7"/>
        <v>0</v>
      </c>
      <c r="F39" s="135"/>
      <c r="G39" s="136">
        <f t="shared" si="4"/>
        <v>0</v>
      </c>
      <c r="H39" s="137"/>
      <c r="I39" s="136">
        <f t="shared" si="5"/>
        <v>0</v>
      </c>
      <c r="J39" s="138">
        <f t="shared" si="6"/>
        <v>0</v>
      </c>
      <c r="K39" s="158">
        <f>RANK(J39,'E. IV. kcs'!$J$3:$J$58,0)</f>
        <v>15</v>
      </c>
      <c r="L39" s="196"/>
      <c r="M39" s="197"/>
    </row>
    <row r="40" ht="15.75" thickTop="1"/>
    <row r="41" spans="4:9" ht="16.5" thickBot="1">
      <c r="D41" s="44"/>
      <c r="E41" s="2"/>
      <c r="F41" s="1"/>
      <c r="G41" s="2"/>
      <c r="H41" s="1"/>
      <c r="I41" s="2"/>
    </row>
    <row r="42" spans="1:13" ht="22.5" customHeight="1" thickBot="1">
      <c r="A42" s="128" t="s">
        <v>113</v>
      </c>
      <c r="B42" s="96"/>
      <c r="C42" s="96"/>
      <c r="D42" s="96"/>
      <c r="E42" s="96"/>
      <c r="F42" s="96"/>
      <c r="G42" s="96"/>
      <c r="H42" s="96"/>
      <c r="I42" s="96"/>
      <c r="J42" s="96"/>
      <c r="K42" s="64"/>
      <c r="L42" s="175">
        <f>RANK(L44,Csapat!$C$3:P30,0)</f>
        <v>4</v>
      </c>
      <c r="M42" s="176"/>
    </row>
    <row r="43" spans="1:13" ht="22.5" customHeight="1" thickBot="1">
      <c r="A43" s="34" t="s">
        <v>0</v>
      </c>
      <c r="B43" s="35" t="s">
        <v>1</v>
      </c>
      <c r="C43" s="35" t="s">
        <v>91</v>
      </c>
      <c r="D43" s="173" t="s">
        <v>87</v>
      </c>
      <c r="E43" s="173"/>
      <c r="F43" s="174" t="s">
        <v>2</v>
      </c>
      <c r="G43" s="174"/>
      <c r="H43" s="174" t="s">
        <v>6</v>
      </c>
      <c r="I43" s="174"/>
      <c r="J43" s="35" t="s">
        <v>4</v>
      </c>
      <c r="K43" s="36" t="s">
        <v>5</v>
      </c>
      <c r="L43" s="177"/>
      <c r="M43" s="178"/>
    </row>
    <row r="44" spans="1:13" ht="22.5" customHeight="1">
      <c r="A44" s="49" t="s">
        <v>114</v>
      </c>
      <c r="B44" s="140">
        <v>2008</v>
      </c>
      <c r="C44" s="109" t="s">
        <v>88</v>
      </c>
      <c r="D44" s="45">
        <v>10.1</v>
      </c>
      <c r="E44" s="102">
        <f>IF(D44&lt;6.19,0,VLOOKUP(D44,rrfut,7,TRUE))</f>
        <v>134</v>
      </c>
      <c r="F44" s="104">
        <v>3.61</v>
      </c>
      <c r="G44" s="33">
        <f aca="true" t="shared" si="8" ref="G44:G49">IF(F44&lt;1.79,0,VLOOKUP(F44,távol,4,TRUE))</f>
        <v>101</v>
      </c>
      <c r="H44" s="50">
        <v>21.97</v>
      </c>
      <c r="I44" s="33">
        <f aca="true" t="shared" si="9" ref="I44:I49">IF(H44&lt;4,0,VLOOKUP(H44,kisl,2,TRUE))</f>
        <v>65</v>
      </c>
      <c r="J44" s="30">
        <f aca="true" t="shared" si="10" ref="J44:J49">SUM(E44,G44,I44)</f>
        <v>300</v>
      </c>
      <c r="K44" s="38">
        <f>RANK(J44,'E. II. kcs'!$J$3:$J$58,0)</f>
        <v>4</v>
      </c>
      <c r="L44" s="181">
        <f>SUM(J44:J49)</f>
        <v>1866</v>
      </c>
      <c r="M44" s="182"/>
    </row>
    <row r="45" spans="1:13" ht="22.5" customHeight="1" thickBot="1">
      <c r="A45" s="82" t="s">
        <v>115</v>
      </c>
      <c r="B45" s="141">
        <v>2008</v>
      </c>
      <c r="C45" s="110" t="s">
        <v>88</v>
      </c>
      <c r="D45" s="83">
        <v>10.3</v>
      </c>
      <c r="E45" s="84">
        <f>IF(D45&lt;6.19,0,VLOOKUP(D45,rrfut,7,TRUE))</f>
        <v>125</v>
      </c>
      <c r="F45" s="83">
        <v>3.42</v>
      </c>
      <c r="G45" s="84">
        <f t="shared" si="8"/>
        <v>90</v>
      </c>
      <c r="H45" s="85">
        <v>26.59</v>
      </c>
      <c r="I45" s="84">
        <f t="shared" si="9"/>
        <v>83</v>
      </c>
      <c r="J45" s="86">
        <f t="shared" si="10"/>
        <v>298</v>
      </c>
      <c r="K45" s="87">
        <f>RANK(J45,'E. II. kcs'!$J$3:$J$58,0)</f>
        <v>5</v>
      </c>
      <c r="L45" s="183"/>
      <c r="M45" s="184"/>
    </row>
    <row r="46" spans="1:13" ht="22.5" customHeight="1" thickTop="1">
      <c r="A46" s="49" t="s">
        <v>116</v>
      </c>
      <c r="B46" s="103">
        <v>2007</v>
      </c>
      <c r="C46" s="111" t="s">
        <v>89</v>
      </c>
      <c r="D46" s="78">
        <v>10</v>
      </c>
      <c r="E46" s="98">
        <f>IF(D46&lt;6.19,0,VLOOKUP(D46,rrfut,7,TRUE))</f>
        <v>138</v>
      </c>
      <c r="F46" s="78">
        <v>3.56</v>
      </c>
      <c r="G46" s="33">
        <f t="shared" si="8"/>
        <v>98</v>
      </c>
      <c r="H46" s="79">
        <v>20.75</v>
      </c>
      <c r="I46" s="33">
        <f t="shared" si="9"/>
        <v>61</v>
      </c>
      <c r="J46" s="80">
        <f t="shared" si="10"/>
        <v>297</v>
      </c>
      <c r="K46" s="81">
        <f>RANK(J46,'E. III. kcs'!$J$3:$J$58,0)</f>
        <v>13</v>
      </c>
      <c r="L46" s="183"/>
      <c r="M46" s="184"/>
    </row>
    <row r="47" spans="1:13" ht="22.5" customHeight="1" thickBot="1">
      <c r="A47" s="82" t="s">
        <v>117</v>
      </c>
      <c r="B47" s="172">
        <v>2006</v>
      </c>
      <c r="C47" s="112" t="s">
        <v>89</v>
      </c>
      <c r="D47" s="83">
        <v>9.6</v>
      </c>
      <c r="E47" s="84">
        <f>IF(D47&lt;6.19,0,VLOOKUP(D47,rrfut,7,TRUE))</f>
        <v>157</v>
      </c>
      <c r="F47" s="83">
        <v>4.01</v>
      </c>
      <c r="G47" s="84">
        <f t="shared" si="8"/>
        <v>127</v>
      </c>
      <c r="H47" s="88">
        <v>24.75</v>
      </c>
      <c r="I47" s="84">
        <f t="shared" si="9"/>
        <v>76</v>
      </c>
      <c r="J47" s="86">
        <f t="shared" si="10"/>
        <v>360</v>
      </c>
      <c r="K47" s="87">
        <f>RANK(J47,'E. III. kcs'!$J$3:$J$58,0)</f>
        <v>6</v>
      </c>
      <c r="L47" s="183"/>
      <c r="M47" s="184"/>
    </row>
    <row r="48" spans="1:13" ht="22.5" customHeight="1" thickTop="1">
      <c r="A48" s="49" t="s">
        <v>118</v>
      </c>
      <c r="B48" s="103">
        <v>2004</v>
      </c>
      <c r="C48" s="111" t="s">
        <v>90</v>
      </c>
      <c r="D48" s="78">
        <v>16.9</v>
      </c>
      <c r="E48" s="33">
        <f>IF(D48&lt;6.19,0,VLOOKUP(D48,rfut,5,TRUE))</f>
        <v>67</v>
      </c>
      <c r="F48" s="78">
        <v>3.68</v>
      </c>
      <c r="G48" s="33">
        <f t="shared" si="8"/>
        <v>106</v>
      </c>
      <c r="H48" s="79">
        <v>24.05</v>
      </c>
      <c r="I48" s="33">
        <f t="shared" si="9"/>
        <v>74</v>
      </c>
      <c r="J48" s="80">
        <f t="shared" si="10"/>
        <v>247</v>
      </c>
      <c r="K48" s="81">
        <f>RANK(J48,'E. IV. kcs'!$J$3:$J$58,0)</f>
        <v>12</v>
      </c>
      <c r="L48" s="41"/>
      <c r="M48" s="42"/>
    </row>
    <row r="49" spans="1:13" ht="22.5" customHeight="1" thickBot="1">
      <c r="A49" s="47" t="s">
        <v>119</v>
      </c>
      <c r="B49" s="107">
        <v>2005</v>
      </c>
      <c r="C49" s="113" t="s">
        <v>90</v>
      </c>
      <c r="D49" s="48">
        <v>16.2</v>
      </c>
      <c r="E49" s="31">
        <f>IF(D49&lt;6.19,0,VLOOKUP(D49,rfut,5,TRUE))</f>
        <v>91</v>
      </c>
      <c r="F49" s="48">
        <v>4.28</v>
      </c>
      <c r="G49" s="31">
        <f t="shared" si="8"/>
        <v>144</v>
      </c>
      <c r="H49" s="52">
        <v>37.45</v>
      </c>
      <c r="I49" s="31">
        <f t="shared" si="9"/>
        <v>129</v>
      </c>
      <c r="J49" s="32">
        <f t="shared" si="10"/>
        <v>364</v>
      </c>
      <c r="K49" s="39">
        <f>RANK(J49,'E. IV. kcs'!$J$3:$J$58,0)</f>
        <v>6</v>
      </c>
      <c r="L49" s="179"/>
      <c r="M49" s="180"/>
    </row>
    <row r="50" ht="22.5" customHeight="1"/>
    <row r="51" ht="22.5" customHeight="1" thickBot="1"/>
    <row r="52" spans="1:13" ht="22.5" customHeight="1" thickBot="1">
      <c r="A52" s="185" t="s">
        <v>162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7"/>
      <c r="L52" s="175">
        <f>RANK(L54,Csapat!$C$3:P40,0)</f>
        <v>6</v>
      </c>
      <c r="M52" s="176"/>
    </row>
    <row r="53" spans="1:13" ht="22.5" customHeight="1" thickBot="1">
      <c r="A53" s="34" t="s">
        <v>0</v>
      </c>
      <c r="B53" s="35" t="s">
        <v>1</v>
      </c>
      <c r="C53" s="35" t="s">
        <v>91</v>
      </c>
      <c r="D53" s="173" t="s">
        <v>87</v>
      </c>
      <c r="E53" s="173"/>
      <c r="F53" s="174" t="s">
        <v>2</v>
      </c>
      <c r="G53" s="174"/>
      <c r="H53" s="174" t="s">
        <v>6</v>
      </c>
      <c r="I53" s="174"/>
      <c r="J53" s="35" t="s">
        <v>4</v>
      </c>
      <c r="K53" s="36" t="s">
        <v>5</v>
      </c>
      <c r="L53" s="177"/>
      <c r="M53" s="178"/>
    </row>
    <row r="54" spans="1:13" ht="22.5" customHeight="1">
      <c r="A54" s="49" t="s">
        <v>130</v>
      </c>
      <c r="B54" s="140">
        <v>2009</v>
      </c>
      <c r="C54" s="109" t="s">
        <v>88</v>
      </c>
      <c r="D54" s="45">
        <v>9.7</v>
      </c>
      <c r="E54" s="102">
        <f>IF(D54&lt;6.19,0,VLOOKUP(D54,rrfut,7,TRUE))</f>
        <v>152</v>
      </c>
      <c r="F54" s="46">
        <v>3.36</v>
      </c>
      <c r="G54" s="33">
        <f aca="true" t="shared" si="11" ref="G54:G59">IF(F54&lt;1.79,0,VLOOKUP(F54,távol,4,TRUE))</f>
        <v>87</v>
      </c>
      <c r="H54" s="50">
        <v>9.8</v>
      </c>
      <c r="I54" s="33">
        <f aca="true" t="shared" si="12" ref="I54:I59">IF(H54&lt;4,0,VLOOKUP(H54,kisl,2,TRUE))</f>
        <v>20</v>
      </c>
      <c r="J54" s="30">
        <f aca="true" t="shared" si="13" ref="J54:J59">SUM(E54,G54,I54)</f>
        <v>259</v>
      </c>
      <c r="K54" s="38">
        <f>RANK(J54,'E. II. kcs'!$J$3:$J$58,0)</f>
        <v>8</v>
      </c>
      <c r="L54" s="181">
        <f>SUM(J54:J59)</f>
        <v>1524</v>
      </c>
      <c r="M54" s="182"/>
    </row>
    <row r="55" spans="1:13" ht="22.5" customHeight="1" thickBot="1">
      <c r="A55" s="82" t="s">
        <v>131</v>
      </c>
      <c r="B55" s="140">
        <v>2009</v>
      </c>
      <c r="C55" s="110" t="s">
        <v>88</v>
      </c>
      <c r="D55" s="83">
        <v>11.1</v>
      </c>
      <c r="E55" s="84">
        <f>IF(D55&lt;6.19,0,VLOOKUP(D55,rrfut,7,TRUE))</f>
        <v>91</v>
      </c>
      <c r="F55" s="83">
        <v>3.26</v>
      </c>
      <c r="G55" s="84">
        <f t="shared" si="11"/>
        <v>81</v>
      </c>
      <c r="H55" s="85">
        <v>20.39</v>
      </c>
      <c r="I55" s="84">
        <f t="shared" si="12"/>
        <v>59</v>
      </c>
      <c r="J55" s="86">
        <f t="shared" si="13"/>
        <v>231</v>
      </c>
      <c r="K55" s="87">
        <f>RANK(J55,'E. II. kcs'!$J$3:$J$58,0)</f>
        <v>11</v>
      </c>
      <c r="L55" s="183"/>
      <c r="M55" s="184"/>
    </row>
    <row r="56" spans="1:13" ht="22.5" customHeight="1" thickTop="1">
      <c r="A56" s="49" t="s">
        <v>132</v>
      </c>
      <c r="B56" s="103">
        <v>2007</v>
      </c>
      <c r="C56" s="111" t="s">
        <v>89</v>
      </c>
      <c r="D56" s="78">
        <v>10.3</v>
      </c>
      <c r="E56" s="98">
        <f>IF(D56&lt;6.19,0,VLOOKUP(D56,rrfut,7,TRUE))</f>
        <v>125</v>
      </c>
      <c r="F56" s="78">
        <v>3.08</v>
      </c>
      <c r="G56" s="33">
        <f t="shared" si="11"/>
        <v>70</v>
      </c>
      <c r="H56" s="79">
        <v>17.41</v>
      </c>
      <c r="I56" s="33">
        <f t="shared" si="12"/>
        <v>48</v>
      </c>
      <c r="J56" s="80">
        <f t="shared" si="13"/>
        <v>243</v>
      </c>
      <c r="K56" s="81">
        <f>RANK(J56,'E. III. kcs'!$J$3:$J$58,0)</f>
        <v>16</v>
      </c>
      <c r="L56" s="183"/>
      <c r="M56" s="184"/>
    </row>
    <row r="57" spans="1:13" ht="22.5" customHeight="1" thickBot="1">
      <c r="A57" s="82" t="s">
        <v>133</v>
      </c>
      <c r="B57" s="172">
        <v>2007</v>
      </c>
      <c r="C57" s="112" t="s">
        <v>89</v>
      </c>
      <c r="D57" s="83">
        <v>10.1</v>
      </c>
      <c r="E57" s="84">
        <f>IF(D57&lt;6.19,0,VLOOKUP(D57,rrfut,7,TRUE))</f>
        <v>134</v>
      </c>
      <c r="F57" s="83">
        <v>3.32</v>
      </c>
      <c r="G57" s="84">
        <f t="shared" si="11"/>
        <v>84</v>
      </c>
      <c r="H57" s="88">
        <v>23.78</v>
      </c>
      <c r="I57" s="84">
        <f t="shared" si="12"/>
        <v>72</v>
      </c>
      <c r="J57" s="86">
        <f t="shared" si="13"/>
        <v>290</v>
      </c>
      <c r="K57" s="87">
        <f>RANK(J57,'E. III. kcs'!$J$3:$J$58,0)</f>
        <v>14</v>
      </c>
      <c r="L57" s="183"/>
      <c r="M57" s="184"/>
    </row>
    <row r="58" spans="1:18" ht="22.5" customHeight="1" thickTop="1">
      <c r="A58" s="49" t="s">
        <v>134</v>
      </c>
      <c r="B58" s="103">
        <v>2005</v>
      </c>
      <c r="C58" s="111" t="s">
        <v>90</v>
      </c>
      <c r="D58" s="78">
        <v>16</v>
      </c>
      <c r="E58" s="33">
        <f>IF(D58&lt;6.19,0,VLOOKUP(D58,rfut,5,TRUE))</f>
        <v>98</v>
      </c>
      <c r="F58" s="78">
        <v>3.84</v>
      </c>
      <c r="G58" s="33">
        <f t="shared" si="11"/>
        <v>116</v>
      </c>
      <c r="H58" s="79">
        <v>24.31</v>
      </c>
      <c r="I58" s="33">
        <f t="shared" si="12"/>
        <v>75</v>
      </c>
      <c r="J58" s="80">
        <f t="shared" si="13"/>
        <v>289</v>
      </c>
      <c r="K58" s="81">
        <f>RANK(J58,'E. IV. kcs'!$J$3:$J$58,0)</f>
        <v>10</v>
      </c>
      <c r="L58" s="41"/>
      <c r="M58" s="42"/>
      <c r="R58" s="51"/>
    </row>
    <row r="59" spans="1:13" ht="22.5" customHeight="1" thickBot="1">
      <c r="A59" s="47" t="s">
        <v>135</v>
      </c>
      <c r="B59" s="107">
        <v>2005</v>
      </c>
      <c r="C59" s="113" t="s">
        <v>90</v>
      </c>
      <c r="D59" s="48">
        <v>17.6</v>
      </c>
      <c r="E59" s="31">
        <f>IF(D59&lt;6.19,0,VLOOKUP(D59,rfut,5,TRUE))</f>
        <v>44</v>
      </c>
      <c r="F59" s="48">
        <v>3.71</v>
      </c>
      <c r="G59" s="31">
        <f t="shared" si="11"/>
        <v>108</v>
      </c>
      <c r="H59" s="52">
        <v>20.69</v>
      </c>
      <c r="I59" s="31">
        <f t="shared" si="12"/>
        <v>60</v>
      </c>
      <c r="J59" s="32">
        <f t="shared" si="13"/>
        <v>212</v>
      </c>
      <c r="K59" s="39">
        <f>RANK(J59,'E. IV. kcs'!$J$3:$J$58,0)</f>
        <v>14</v>
      </c>
      <c r="L59" s="179"/>
      <c r="M59" s="180"/>
    </row>
    <row r="60" ht="22.5" customHeight="1"/>
    <row r="61" ht="22.5" customHeight="1" thickBot="1"/>
    <row r="62" spans="1:13" ht="22.5" customHeight="1" thickBot="1">
      <c r="A62" s="185" t="s">
        <v>136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7"/>
      <c r="L62" s="175">
        <f>RANK(L64,Csapat!$C$3:P50,0)</f>
        <v>5</v>
      </c>
      <c r="M62" s="176"/>
    </row>
    <row r="63" spans="1:13" ht="22.5" customHeight="1" thickBot="1">
      <c r="A63" s="34" t="s">
        <v>0</v>
      </c>
      <c r="B63" s="35" t="s">
        <v>1</v>
      </c>
      <c r="C63" s="35" t="s">
        <v>91</v>
      </c>
      <c r="D63" s="173" t="s">
        <v>87</v>
      </c>
      <c r="E63" s="173"/>
      <c r="F63" s="174" t="s">
        <v>2</v>
      </c>
      <c r="G63" s="174"/>
      <c r="H63" s="174" t="s">
        <v>6</v>
      </c>
      <c r="I63" s="174"/>
      <c r="J63" s="35" t="s">
        <v>4</v>
      </c>
      <c r="K63" s="36" t="s">
        <v>5</v>
      </c>
      <c r="L63" s="177"/>
      <c r="M63" s="178"/>
    </row>
    <row r="64" spans="1:13" ht="19.5" customHeight="1">
      <c r="A64" s="49" t="s">
        <v>137</v>
      </c>
      <c r="B64" s="140">
        <v>2008</v>
      </c>
      <c r="C64" s="109" t="s">
        <v>88</v>
      </c>
      <c r="D64" s="45">
        <v>10.9</v>
      </c>
      <c r="E64" s="102">
        <f>IF(D64&lt;6.19,0,VLOOKUP(D64,rrfut,7,TRUE))</f>
        <v>99</v>
      </c>
      <c r="F64" s="46">
        <v>2.9</v>
      </c>
      <c r="G64" s="33">
        <f aca="true" t="shared" si="14" ref="G64:G69">IF(F64&lt;1.79,0,VLOOKUP(F64,távol,4,TRUE))</f>
        <v>60</v>
      </c>
      <c r="H64" s="50">
        <v>11.24</v>
      </c>
      <c r="I64" s="33">
        <f aca="true" t="shared" si="15" ref="I64:I69">IF(H64&lt;4,0,VLOOKUP(H64,kisl,2,TRUE))</f>
        <v>26</v>
      </c>
      <c r="J64" s="30">
        <f aca="true" t="shared" si="16" ref="J64:J69">SUM(E64,G64,I64)</f>
        <v>185</v>
      </c>
      <c r="K64" s="38">
        <f>RANK(J64,'E. II. kcs'!$J$3:$J$58,0)</f>
        <v>13</v>
      </c>
      <c r="L64" s="181">
        <f>SUM(J64:J69)</f>
        <v>1640</v>
      </c>
      <c r="M64" s="182"/>
    </row>
    <row r="65" spans="1:13" ht="19.5" customHeight="1" thickBot="1">
      <c r="A65" s="89" t="s">
        <v>138</v>
      </c>
      <c r="B65" s="140">
        <v>2009</v>
      </c>
      <c r="C65" s="110" t="s">
        <v>88</v>
      </c>
      <c r="D65" s="90">
        <v>13.4</v>
      </c>
      <c r="E65" s="84">
        <f>IF(D65&lt;6.19,0,VLOOKUP(D65,rrfut,7,TRUE))</f>
        <v>3</v>
      </c>
      <c r="F65" s="90">
        <v>3</v>
      </c>
      <c r="G65" s="92">
        <f t="shared" si="14"/>
        <v>66</v>
      </c>
      <c r="H65" s="93">
        <v>10.51</v>
      </c>
      <c r="I65" s="91">
        <f t="shared" si="15"/>
        <v>23</v>
      </c>
      <c r="J65" s="94">
        <f t="shared" si="16"/>
        <v>92</v>
      </c>
      <c r="K65" s="87">
        <f>RANK(J65,'E. II. kcs'!$J$3:$J$58,0)</f>
        <v>14</v>
      </c>
      <c r="L65" s="183"/>
      <c r="M65" s="184"/>
    </row>
    <row r="66" spans="1:13" ht="19.5" customHeight="1" thickTop="1">
      <c r="A66" s="95" t="s">
        <v>139</v>
      </c>
      <c r="B66" s="103">
        <v>2007</v>
      </c>
      <c r="C66" s="111" t="s">
        <v>89</v>
      </c>
      <c r="D66" s="97">
        <v>10.8</v>
      </c>
      <c r="E66" s="98">
        <f>IF(D66&lt;6.19,0,VLOOKUP(D66,rrfut,7,TRUE))</f>
        <v>103</v>
      </c>
      <c r="F66" s="97">
        <v>3.18</v>
      </c>
      <c r="G66" s="98">
        <f t="shared" si="14"/>
        <v>76</v>
      </c>
      <c r="H66" s="99">
        <v>29.35</v>
      </c>
      <c r="I66" s="98">
        <f t="shared" si="15"/>
        <v>94</v>
      </c>
      <c r="J66" s="100">
        <f t="shared" si="16"/>
        <v>273</v>
      </c>
      <c r="K66" s="81">
        <f>RANK(J66,'E. III. kcs'!$J$3:$J$58,0)</f>
        <v>15</v>
      </c>
      <c r="L66" s="183"/>
      <c r="M66" s="184"/>
    </row>
    <row r="67" spans="1:13" ht="19.5" customHeight="1" thickBot="1">
      <c r="A67" s="82" t="s">
        <v>140</v>
      </c>
      <c r="B67" s="172">
        <v>2006</v>
      </c>
      <c r="C67" s="112" t="s">
        <v>89</v>
      </c>
      <c r="D67" s="83">
        <v>10</v>
      </c>
      <c r="E67" s="84">
        <f>IF(D67&lt;6.19,0,VLOOKUP(D67,rrfut,7,TRUE))</f>
        <v>138</v>
      </c>
      <c r="F67" s="83">
        <v>3.88</v>
      </c>
      <c r="G67" s="101">
        <f t="shared" si="14"/>
        <v>118</v>
      </c>
      <c r="H67" s="88">
        <v>34.97</v>
      </c>
      <c r="I67" s="84">
        <f t="shared" si="15"/>
        <v>118</v>
      </c>
      <c r="J67" s="86">
        <f t="shared" si="16"/>
        <v>374</v>
      </c>
      <c r="K67" s="87">
        <f>RANK(J67,'E. III. kcs'!$J$3:$J$58,0)</f>
        <v>5</v>
      </c>
      <c r="L67" s="183"/>
      <c r="M67" s="184"/>
    </row>
    <row r="68" spans="1:13" ht="19.5" customHeight="1" thickTop="1">
      <c r="A68" s="49" t="s">
        <v>141</v>
      </c>
      <c r="B68" s="103">
        <v>2005</v>
      </c>
      <c r="C68" s="111" t="s">
        <v>90</v>
      </c>
      <c r="D68" s="78">
        <v>15.3</v>
      </c>
      <c r="E68" s="33">
        <f>IF(D68&lt;6.19,0,VLOOKUP(D68,rfut,5,TRUE))</f>
        <v>125</v>
      </c>
      <c r="F68" s="78">
        <v>4.06</v>
      </c>
      <c r="G68" s="33">
        <f t="shared" si="14"/>
        <v>130</v>
      </c>
      <c r="H68" s="79">
        <v>31.95</v>
      </c>
      <c r="I68" s="33">
        <f t="shared" si="15"/>
        <v>105</v>
      </c>
      <c r="J68" s="80">
        <f t="shared" si="16"/>
        <v>360</v>
      </c>
      <c r="K68" s="81">
        <f>RANK(J68,'E. IV. kcs'!$J$3:$J$58,0)</f>
        <v>7</v>
      </c>
      <c r="L68" s="40"/>
      <c r="M68" s="42"/>
    </row>
    <row r="69" spans="1:13" ht="19.5" customHeight="1" thickBot="1">
      <c r="A69" s="47" t="s">
        <v>142</v>
      </c>
      <c r="B69" s="107">
        <v>2005</v>
      </c>
      <c r="C69" s="113" t="s">
        <v>90</v>
      </c>
      <c r="D69" s="48">
        <v>16.1</v>
      </c>
      <c r="E69" s="31">
        <f>IF(D69&lt;6.19,0,VLOOKUP(D69,rfut,5,TRUE))</f>
        <v>95</v>
      </c>
      <c r="F69" s="48">
        <v>4.14</v>
      </c>
      <c r="G69" s="31">
        <f t="shared" si="14"/>
        <v>135</v>
      </c>
      <c r="H69" s="52">
        <v>36.85</v>
      </c>
      <c r="I69" s="31">
        <f t="shared" si="15"/>
        <v>126</v>
      </c>
      <c r="J69" s="32">
        <f t="shared" si="16"/>
        <v>356</v>
      </c>
      <c r="K69" s="39">
        <f>RANK(J69,'E. IV. kcs'!$J$3:$J$58,0)</f>
        <v>8</v>
      </c>
      <c r="L69" s="188"/>
      <c r="M69" s="189"/>
    </row>
    <row r="70" ht="19.5" customHeight="1"/>
    <row r="71" ht="19.5" customHeight="1" thickBot="1"/>
    <row r="72" spans="1:13" ht="19.5" customHeight="1" thickBot="1">
      <c r="A72" s="185" t="s">
        <v>143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7"/>
      <c r="L72" s="175">
        <f>RANK(L74,Csapat!$C$3:P60,0)</f>
        <v>1</v>
      </c>
      <c r="M72" s="176"/>
    </row>
    <row r="73" spans="1:18" ht="19.5" customHeight="1" thickBot="1">
      <c r="A73" s="34" t="s">
        <v>0</v>
      </c>
      <c r="B73" s="35" t="s">
        <v>1</v>
      </c>
      <c r="C73" s="35" t="s">
        <v>91</v>
      </c>
      <c r="D73" s="173" t="s">
        <v>87</v>
      </c>
      <c r="E73" s="173"/>
      <c r="F73" s="174" t="s">
        <v>2</v>
      </c>
      <c r="G73" s="174"/>
      <c r="H73" s="174" t="s">
        <v>6</v>
      </c>
      <c r="I73" s="174"/>
      <c r="J73" s="35" t="s">
        <v>4</v>
      </c>
      <c r="K73" s="36" t="s">
        <v>5</v>
      </c>
      <c r="L73" s="177"/>
      <c r="M73" s="178"/>
      <c r="R73" s="51"/>
    </row>
    <row r="74" spans="1:13" ht="19.5" customHeight="1">
      <c r="A74" s="49" t="s">
        <v>144</v>
      </c>
      <c r="B74" s="140">
        <v>2008</v>
      </c>
      <c r="C74" s="109" t="s">
        <v>88</v>
      </c>
      <c r="D74" s="45">
        <v>11.3</v>
      </c>
      <c r="E74" s="102">
        <f>IF(D74&lt;6.19,0,VLOOKUP(D74,rrfut,7,TRUE))</f>
        <v>83</v>
      </c>
      <c r="F74" s="46">
        <v>3.46</v>
      </c>
      <c r="G74" s="33">
        <f aca="true" t="shared" si="17" ref="G74:G79">IF(F74&lt;1.79,0,VLOOKUP(F74,távol,4,TRUE))</f>
        <v>92</v>
      </c>
      <c r="H74" s="50">
        <v>23.92</v>
      </c>
      <c r="I74" s="33">
        <f aca="true" t="shared" si="18" ref="I74:I79">IF(H74&lt;4,0,VLOOKUP(H74,kisl,2,TRUE))</f>
        <v>73</v>
      </c>
      <c r="J74" s="30">
        <f aca="true" t="shared" si="19" ref="J74:J79">SUM(E74,G74,I74)</f>
        <v>248</v>
      </c>
      <c r="K74" s="38">
        <f>RANK(J74,'E. II. kcs'!$J$3:$J$58,0)</f>
        <v>9</v>
      </c>
      <c r="L74" s="181">
        <f>SUM(J74:J79)</f>
        <v>2078</v>
      </c>
      <c r="M74" s="182"/>
    </row>
    <row r="75" spans="1:13" ht="19.5" customHeight="1" thickBot="1">
      <c r="A75" s="89" t="s">
        <v>145</v>
      </c>
      <c r="B75" s="140">
        <v>2008</v>
      </c>
      <c r="C75" s="110" t="s">
        <v>88</v>
      </c>
      <c r="D75" s="90">
        <v>9.8</v>
      </c>
      <c r="E75" s="84">
        <f>IF(D75&lt;6.19,0,VLOOKUP(D75,rrfut,7,TRUE))</f>
        <v>147</v>
      </c>
      <c r="F75" s="90">
        <v>3.92</v>
      </c>
      <c r="G75" s="92">
        <f t="shared" si="17"/>
        <v>121</v>
      </c>
      <c r="H75" s="93">
        <v>17.52</v>
      </c>
      <c r="I75" s="91">
        <f t="shared" si="18"/>
        <v>48</v>
      </c>
      <c r="J75" s="94">
        <f t="shared" si="19"/>
        <v>316</v>
      </c>
      <c r="K75" s="87">
        <f>RANK(J75,'E. II. kcs'!$J$3:$J$58,0)</f>
        <v>1</v>
      </c>
      <c r="L75" s="183"/>
      <c r="M75" s="184"/>
    </row>
    <row r="76" spans="1:13" ht="19.5" customHeight="1" thickTop="1">
      <c r="A76" s="95" t="s">
        <v>146</v>
      </c>
      <c r="B76" s="103">
        <v>2007</v>
      </c>
      <c r="C76" s="111" t="s">
        <v>89</v>
      </c>
      <c r="D76" s="97">
        <v>9.7</v>
      </c>
      <c r="E76" s="98">
        <f>IF(D76&lt;6.19,0,VLOOKUP(D76,rrfut,7,TRUE))</f>
        <v>152</v>
      </c>
      <c r="F76" s="97">
        <v>3.92</v>
      </c>
      <c r="G76" s="98">
        <f t="shared" si="17"/>
        <v>121</v>
      </c>
      <c r="H76" s="99">
        <v>26.89</v>
      </c>
      <c r="I76" s="98">
        <f t="shared" si="18"/>
        <v>85</v>
      </c>
      <c r="J76" s="100">
        <f t="shared" si="19"/>
        <v>358</v>
      </c>
      <c r="K76" s="81">
        <f>RANK(J76,'E. III. kcs'!$J$3:$J$58,0)</f>
        <v>7</v>
      </c>
      <c r="L76" s="183"/>
      <c r="M76" s="184"/>
    </row>
    <row r="77" spans="1:13" ht="19.5" customHeight="1" thickBot="1">
      <c r="A77" s="82" t="s">
        <v>147</v>
      </c>
      <c r="B77" s="172">
        <v>2006</v>
      </c>
      <c r="C77" s="112" t="s">
        <v>89</v>
      </c>
      <c r="D77" s="83">
        <v>9.2</v>
      </c>
      <c r="E77" s="84">
        <f>IF(D77&lt;6.19,0,VLOOKUP(D77,rrfut,7,TRUE))</f>
        <v>176</v>
      </c>
      <c r="F77" s="83">
        <v>4.29</v>
      </c>
      <c r="G77" s="101">
        <f t="shared" si="17"/>
        <v>145</v>
      </c>
      <c r="H77" s="88">
        <v>21.96</v>
      </c>
      <c r="I77" s="84">
        <f t="shared" si="18"/>
        <v>65</v>
      </c>
      <c r="J77" s="86">
        <f t="shared" si="19"/>
        <v>386</v>
      </c>
      <c r="K77" s="87">
        <f>RANK(J77,'E. III. kcs'!$J$3:$J$58,0)</f>
        <v>3</v>
      </c>
      <c r="L77" s="183"/>
      <c r="M77" s="184"/>
    </row>
    <row r="78" spans="1:13" ht="19.5" customHeight="1" thickTop="1">
      <c r="A78" s="49" t="s">
        <v>148</v>
      </c>
      <c r="B78" s="103">
        <v>2004</v>
      </c>
      <c r="C78" s="111" t="s">
        <v>90</v>
      </c>
      <c r="D78" s="78">
        <v>15.2</v>
      </c>
      <c r="E78" s="33">
        <f>IF(D78&lt;6.19,0,VLOOKUP(D78,rfut,5,TRUE))</f>
        <v>128</v>
      </c>
      <c r="F78" s="78">
        <v>4.28</v>
      </c>
      <c r="G78" s="33">
        <f t="shared" si="17"/>
        <v>144</v>
      </c>
      <c r="H78" s="79">
        <v>31.98</v>
      </c>
      <c r="I78" s="33">
        <f t="shared" si="18"/>
        <v>105</v>
      </c>
      <c r="J78" s="80">
        <f t="shared" si="19"/>
        <v>377</v>
      </c>
      <c r="K78" s="81">
        <f>RANK(J78,'E. IV. kcs'!$J$3:$J$58,0)</f>
        <v>5</v>
      </c>
      <c r="L78" s="40"/>
      <c r="M78" s="42"/>
    </row>
    <row r="79" spans="1:13" ht="19.5" customHeight="1" thickBot="1">
      <c r="A79" s="47" t="s">
        <v>149</v>
      </c>
      <c r="B79" s="107">
        <v>2005</v>
      </c>
      <c r="C79" s="113" t="s">
        <v>90</v>
      </c>
      <c r="D79" s="48">
        <v>14.7</v>
      </c>
      <c r="E79" s="31">
        <f>IF(D79&lt;6.19,0,VLOOKUP(D79,rfut,5,TRUE))</f>
        <v>147</v>
      </c>
      <c r="F79" s="48">
        <v>4.38</v>
      </c>
      <c r="G79" s="31">
        <f t="shared" si="17"/>
        <v>151</v>
      </c>
      <c r="H79" s="52">
        <v>29.41</v>
      </c>
      <c r="I79" s="31">
        <f t="shared" si="18"/>
        <v>95</v>
      </c>
      <c r="J79" s="32">
        <f t="shared" si="19"/>
        <v>393</v>
      </c>
      <c r="K79" s="39">
        <f>RANK(J79,'E. IV. kcs'!$J$3:$J$58,0)</f>
        <v>2</v>
      </c>
      <c r="L79" s="188"/>
      <c r="M79" s="189"/>
    </row>
    <row r="80" ht="19.5" customHeight="1"/>
    <row r="81" ht="19.5" customHeight="1" thickBot="1"/>
    <row r="82" spans="1:13" ht="19.5" customHeight="1" thickBot="1">
      <c r="A82" s="185" t="s">
        <v>126</v>
      </c>
      <c r="B82" s="186"/>
      <c r="C82" s="186"/>
      <c r="D82" s="186"/>
      <c r="E82" s="186"/>
      <c r="F82" s="186"/>
      <c r="G82" s="186"/>
      <c r="H82" s="186"/>
      <c r="I82" s="186"/>
      <c r="J82" s="186"/>
      <c r="K82" s="187"/>
      <c r="L82" s="175">
        <f>RANK(L84,Csapat!$C$3:P70,0)</f>
        <v>2</v>
      </c>
      <c r="M82" s="176"/>
    </row>
    <row r="83" spans="1:13" ht="19.5" customHeight="1" thickBot="1">
      <c r="A83" s="34" t="s">
        <v>0</v>
      </c>
      <c r="B83" s="35" t="s">
        <v>1</v>
      </c>
      <c r="C83" s="35" t="s">
        <v>91</v>
      </c>
      <c r="D83" s="173" t="s">
        <v>87</v>
      </c>
      <c r="E83" s="173"/>
      <c r="F83" s="174" t="s">
        <v>2</v>
      </c>
      <c r="G83" s="174"/>
      <c r="H83" s="174" t="s">
        <v>6</v>
      </c>
      <c r="I83" s="174"/>
      <c r="J83" s="35" t="s">
        <v>4</v>
      </c>
      <c r="K83" s="36" t="s">
        <v>5</v>
      </c>
      <c r="L83" s="177"/>
      <c r="M83" s="178"/>
    </row>
    <row r="84" spans="1:13" ht="19.5" customHeight="1">
      <c r="A84" s="49" t="s">
        <v>150</v>
      </c>
      <c r="B84" s="140">
        <v>2010</v>
      </c>
      <c r="C84" s="109" t="s">
        <v>88</v>
      </c>
      <c r="D84" s="45">
        <v>10.7</v>
      </c>
      <c r="E84" s="102">
        <f>IF(D84&lt;6.19,0,VLOOKUP(D84,rrfut,7,TRUE))</f>
        <v>108</v>
      </c>
      <c r="F84" s="46">
        <v>3.47</v>
      </c>
      <c r="G84" s="33">
        <f aca="true" t="shared" si="20" ref="G84:G89">IF(F84&lt;1.79,0,VLOOKUP(F84,távol,4,TRUE))</f>
        <v>93</v>
      </c>
      <c r="H84" s="50">
        <v>26.63</v>
      </c>
      <c r="I84" s="33">
        <f aca="true" t="shared" si="21" ref="I84:I89">IF(H84&lt;4,0,VLOOKUP(H84,kisl,2,TRUE))</f>
        <v>84</v>
      </c>
      <c r="J84" s="30">
        <f aca="true" t="shared" si="22" ref="J84:J89">SUM(E84,G84,I84)</f>
        <v>285</v>
      </c>
      <c r="K84" s="38">
        <f>RANK(J84,'E. II. kcs'!$J$3:$J$58,0)</f>
        <v>6</v>
      </c>
      <c r="L84" s="181">
        <f>SUM(J84:J89)</f>
        <v>2038</v>
      </c>
      <c r="M84" s="182"/>
    </row>
    <row r="85" spans="1:13" ht="19.5" customHeight="1" thickBot="1">
      <c r="A85" s="89" t="s">
        <v>151</v>
      </c>
      <c r="B85" s="140">
        <v>2008</v>
      </c>
      <c r="C85" s="110" t="s">
        <v>88</v>
      </c>
      <c r="D85" s="90">
        <v>10.9</v>
      </c>
      <c r="E85" s="84">
        <f>IF(D85&lt;6.19,0,VLOOKUP(D85,rrfut,7,TRUE))</f>
        <v>99</v>
      </c>
      <c r="F85" s="90">
        <v>3.29</v>
      </c>
      <c r="G85" s="92">
        <f t="shared" si="20"/>
        <v>82</v>
      </c>
      <c r="H85" s="93">
        <v>21.29</v>
      </c>
      <c r="I85" s="91">
        <f t="shared" si="21"/>
        <v>63</v>
      </c>
      <c r="J85" s="94">
        <f t="shared" si="22"/>
        <v>244</v>
      </c>
      <c r="K85" s="87">
        <f>RANK(J85,'E. II. kcs'!$J$3:$J$58,0)</f>
        <v>10</v>
      </c>
      <c r="L85" s="183"/>
      <c r="M85" s="184"/>
    </row>
    <row r="86" spans="1:13" ht="19.5" customHeight="1" thickTop="1">
      <c r="A86" s="95" t="s">
        <v>152</v>
      </c>
      <c r="B86" s="103">
        <v>2006</v>
      </c>
      <c r="C86" s="111" t="s">
        <v>89</v>
      </c>
      <c r="D86" s="97">
        <v>10</v>
      </c>
      <c r="E86" s="98">
        <f>IF(D86&lt;6.19,0,VLOOKUP(D86,rrfut,7,TRUE))</f>
        <v>138</v>
      </c>
      <c r="F86" s="97">
        <v>3.83</v>
      </c>
      <c r="G86" s="98">
        <f t="shared" si="20"/>
        <v>115</v>
      </c>
      <c r="H86" s="99">
        <v>31.75</v>
      </c>
      <c r="I86" s="98">
        <f t="shared" si="21"/>
        <v>104</v>
      </c>
      <c r="J86" s="100">
        <f t="shared" si="22"/>
        <v>357</v>
      </c>
      <c r="K86" s="81">
        <f>RANK(J86,'E. III. kcs'!$J$3:$J$58,0)</f>
        <v>8</v>
      </c>
      <c r="L86" s="183"/>
      <c r="M86" s="184"/>
    </row>
    <row r="87" spans="1:13" ht="19.5" customHeight="1" thickBot="1">
      <c r="A87" s="82" t="s">
        <v>153</v>
      </c>
      <c r="B87" s="172">
        <v>2007</v>
      </c>
      <c r="C87" s="112" t="s">
        <v>89</v>
      </c>
      <c r="D87" s="83">
        <v>10.1</v>
      </c>
      <c r="E87" s="84">
        <f>IF(D87&lt;6.19,0,VLOOKUP(D87,rrfut,7,TRUE))</f>
        <v>134</v>
      </c>
      <c r="F87" s="83">
        <v>3.82</v>
      </c>
      <c r="G87" s="101">
        <f t="shared" si="20"/>
        <v>115</v>
      </c>
      <c r="H87" s="88">
        <v>37.62</v>
      </c>
      <c r="I87" s="84">
        <f t="shared" si="21"/>
        <v>129</v>
      </c>
      <c r="J87" s="86">
        <f t="shared" si="22"/>
        <v>378</v>
      </c>
      <c r="K87" s="87">
        <f>RANK(J87,'E. III. kcs'!$J$3:$J$58,0)</f>
        <v>4</v>
      </c>
      <c r="L87" s="183"/>
      <c r="M87" s="184"/>
    </row>
    <row r="88" spans="1:13" ht="19.5" customHeight="1" thickTop="1">
      <c r="A88" s="49" t="s">
        <v>154</v>
      </c>
      <c r="B88" s="103">
        <v>2005</v>
      </c>
      <c r="C88" s="111" t="s">
        <v>90</v>
      </c>
      <c r="D88" s="78">
        <v>15.8</v>
      </c>
      <c r="E88" s="33">
        <f>IF(D88&lt;6.19,0,VLOOKUP(D88,rfut,5,TRUE))</f>
        <v>106</v>
      </c>
      <c r="F88" s="78">
        <v>4.18</v>
      </c>
      <c r="G88" s="33">
        <f t="shared" si="20"/>
        <v>138</v>
      </c>
      <c r="H88" s="79">
        <v>42.22</v>
      </c>
      <c r="I88" s="33">
        <f t="shared" si="21"/>
        <v>149</v>
      </c>
      <c r="J88" s="80">
        <f t="shared" si="22"/>
        <v>393</v>
      </c>
      <c r="K88" s="81">
        <f>RANK(J88,'E. IV. kcs'!$J$3:$J$58,0)</f>
        <v>2</v>
      </c>
      <c r="L88" s="40"/>
      <c r="M88" s="42"/>
    </row>
    <row r="89" spans="1:13" ht="19.5" customHeight="1" thickBot="1">
      <c r="A89" s="47" t="s">
        <v>155</v>
      </c>
      <c r="B89" s="107">
        <v>2005</v>
      </c>
      <c r="C89" s="113" t="s">
        <v>90</v>
      </c>
      <c r="D89" s="48">
        <v>15.6</v>
      </c>
      <c r="E89" s="31">
        <f>IF(D89&lt;6.19,0,VLOOKUP(D89,rfut,5,TRUE))</f>
        <v>113</v>
      </c>
      <c r="F89" s="48">
        <v>4.23</v>
      </c>
      <c r="G89" s="31">
        <f t="shared" si="20"/>
        <v>141</v>
      </c>
      <c r="H89" s="52">
        <v>36.96</v>
      </c>
      <c r="I89" s="31">
        <f t="shared" si="21"/>
        <v>127</v>
      </c>
      <c r="J89" s="32">
        <f t="shared" si="22"/>
        <v>381</v>
      </c>
      <c r="K89" s="39">
        <f>RANK(J89,'E. IV. kcs'!$J$3:$J$58,0)</f>
        <v>4</v>
      </c>
      <c r="L89" s="188"/>
      <c r="M89" s="189"/>
    </row>
    <row r="90" ht="19.5" customHeight="1"/>
    <row r="91" ht="19.5" customHeight="1" thickBot="1"/>
    <row r="92" spans="1:13" ht="19.5" customHeight="1" thickBot="1">
      <c r="A92" s="185" t="s">
        <v>163</v>
      </c>
      <c r="B92" s="186"/>
      <c r="C92" s="186"/>
      <c r="D92" s="186"/>
      <c r="E92" s="186"/>
      <c r="F92" s="186"/>
      <c r="G92" s="186"/>
      <c r="H92" s="186"/>
      <c r="I92" s="186"/>
      <c r="J92" s="186"/>
      <c r="K92" s="187"/>
      <c r="L92" s="175">
        <f>RANK(L94,Csapat!$C$3:P80,0)</f>
        <v>3</v>
      </c>
      <c r="M92" s="176"/>
    </row>
    <row r="93" spans="1:13" ht="19.5" customHeight="1" thickBot="1">
      <c r="A93" s="34" t="s">
        <v>0</v>
      </c>
      <c r="B93" s="35" t="s">
        <v>1</v>
      </c>
      <c r="C93" s="35" t="s">
        <v>91</v>
      </c>
      <c r="D93" s="173" t="s">
        <v>87</v>
      </c>
      <c r="E93" s="173"/>
      <c r="F93" s="174" t="s">
        <v>2</v>
      </c>
      <c r="G93" s="174"/>
      <c r="H93" s="174" t="s">
        <v>6</v>
      </c>
      <c r="I93" s="174"/>
      <c r="J93" s="35" t="s">
        <v>4</v>
      </c>
      <c r="K93" s="36" t="s">
        <v>5</v>
      </c>
      <c r="L93" s="177"/>
      <c r="M93" s="178"/>
    </row>
    <row r="94" spans="1:13" ht="19.5" customHeight="1">
      <c r="A94" s="49" t="s">
        <v>156</v>
      </c>
      <c r="B94" s="140">
        <v>2008</v>
      </c>
      <c r="C94" s="109" t="s">
        <v>88</v>
      </c>
      <c r="D94" s="45">
        <v>11.1</v>
      </c>
      <c r="E94" s="102">
        <f>IF(D94&lt;6.19,0,VLOOKUP(D94,rrfut,7,TRUE))</f>
        <v>91</v>
      </c>
      <c r="F94" s="46">
        <v>2.82</v>
      </c>
      <c r="G94" s="33">
        <f aca="true" t="shared" si="23" ref="G94:G99">IF(F94&lt;1.79,0,VLOOKUP(F94,távol,4,TRUE))</f>
        <v>55</v>
      </c>
      <c r="H94" s="50">
        <v>20.3</v>
      </c>
      <c r="I94" s="33">
        <f aca="true" t="shared" si="24" ref="I94:I99">IF(H94&lt;4,0,VLOOKUP(H94,kisl,2,TRUE))</f>
        <v>59</v>
      </c>
      <c r="J94" s="30">
        <f aca="true" t="shared" si="25" ref="J94:J99">SUM(E94,G94,I94)</f>
        <v>205</v>
      </c>
      <c r="K94" s="38">
        <f>RANK(J94,'E. II. kcs'!$J$3:$J$58,0)</f>
        <v>12</v>
      </c>
      <c r="L94" s="181">
        <f>SUM(J94:J99)</f>
        <v>1986</v>
      </c>
      <c r="M94" s="182"/>
    </row>
    <row r="95" spans="1:13" ht="19.5" customHeight="1" thickBot="1">
      <c r="A95" s="89" t="s">
        <v>157</v>
      </c>
      <c r="B95" s="140">
        <v>2008</v>
      </c>
      <c r="C95" s="110" t="s">
        <v>88</v>
      </c>
      <c r="D95" s="90">
        <v>10</v>
      </c>
      <c r="E95" s="84">
        <f>IF(D95&lt;6.19,0,VLOOKUP(D95,rrfut,7,TRUE))</f>
        <v>138</v>
      </c>
      <c r="F95" s="90">
        <v>3.42</v>
      </c>
      <c r="G95" s="92">
        <f t="shared" si="23"/>
        <v>90</v>
      </c>
      <c r="H95" s="93">
        <v>24.85</v>
      </c>
      <c r="I95" s="91">
        <f t="shared" si="24"/>
        <v>77</v>
      </c>
      <c r="J95" s="94">
        <f t="shared" si="25"/>
        <v>305</v>
      </c>
      <c r="K95" s="87">
        <f>RANK(J95,'E. II. kcs'!$J$3:$J$58,0)</f>
        <v>3</v>
      </c>
      <c r="L95" s="183"/>
      <c r="M95" s="184"/>
    </row>
    <row r="96" spans="1:13" ht="19.5" customHeight="1" thickTop="1">
      <c r="A96" s="95" t="s">
        <v>158</v>
      </c>
      <c r="B96" s="103">
        <v>2006</v>
      </c>
      <c r="C96" s="111" t="s">
        <v>89</v>
      </c>
      <c r="D96" s="97">
        <v>10.4</v>
      </c>
      <c r="E96" s="98">
        <f>IF(D96&lt;6.19,0,VLOOKUP(D96,rrfut,7,TRUE))</f>
        <v>121</v>
      </c>
      <c r="F96" s="97">
        <v>3.68</v>
      </c>
      <c r="G96" s="98">
        <f t="shared" si="23"/>
        <v>106</v>
      </c>
      <c r="H96" s="99">
        <v>36.3</v>
      </c>
      <c r="I96" s="98">
        <f t="shared" si="24"/>
        <v>124</v>
      </c>
      <c r="J96" s="100">
        <f t="shared" si="25"/>
        <v>351</v>
      </c>
      <c r="K96" s="81">
        <f>RANK(J96,'E. III. kcs'!$J$3:$J$58,0)</f>
        <v>10</v>
      </c>
      <c r="L96" s="183"/>
      <c r="M96" s="184"/>
    </row>
    <row r="97" spans="1:13" ht="19.5" customHeight="1" thickBot="1">
      <c r="A97" s="82" t="s">
        <v>160</v>
      </c>
      <c r="B97" s="172">
        <v>2007</v>
      </c>
      <c r="C97" s="112" t="s">
        <v>89</v>
      </c>
      <c r="D97" s="83">
        <v>10.1</v>
      </c>
      <c r="E97" s="84">
        <f>IF(D97&lt;6.19,0,VLOOKUP(D97,rrfut,7,TRUE))</f>
        <v>134</v>
      </c>
      <c r="F97" s="83">
        <v>3.34</v>
      </c>
      <c r="G97" s="101">
        <f t="shared" si="23"/>
        <v>85</v>
      </c>
      <c r="H97" s="88">
        <v>31.09</v>
      </c>
      <c r="I97" s="84">
        <f t="shared" si="24"/>
        <v>101</v>
      </c>
      <c r="J97" s="86">
        <f t="shared" si="25"/>
        <v>320</v>
      </c>
      <c r="K97" s="87">
        <f>RANK(J97,'E. III. kcs'!$J$3:$J$58,0)</f>
        <v>12</v>
      </c>
      <c r="L97" s="183"/>
      <c r="M97" s="184"/>
    </row>
    <row r="98" spans="1:13" ht="19.5" customHeight="1" thickTop="1">
      <c r="A98" s="49" t="s">
        <v>159</v>
      </c>
      <c r="B98" s="103">
        <v>2005</v>
      </c>
      <c r="C98" s="111" t="s">
        <v>90</v>
      </c>
      <c r="D98" s="78">
        <v>13.9</v>
      </c>
      <c r="E98" s="33">
        <f>IF(D98&lt;6.19,0,VLOOKUP(D98,rfut,5,TRUE))</f>
        <v>181</v>
      </c>
      <c r="F98" s="78">
        <v>5.03</v>
      </c>
      <c r="G98" s="33">
        <f t="shared" si="23"/>
        <v>197</v>
      </c>
      <c r="H98" s="79">
        <v>24.43</v>
      </c>
      <c r="I98" s="33">
        <f t="shared" si="24"/>
        <v>75</v>
      </c>
      <c r="J98" s="80">
        <f t="shared" si="25"/>
        <v>453</v>
      </c>
      <c r="K98" s="81">
        <f>RANK(J98,'E. IV. kcs'!$J$3:$J$58,0)</f>
        <v>1</v>
      </c>
      <c r="L98" s="40"/>
      <c r="M98" s="42"/>
    </row>
    <row r="99" spans="1:13" ht="19.5" customHeight="1" thickBot="1">
      <c r="A99" s="47" t="s">
        <v>161</v>
      </c>
      <c r="B99" s="107">
        <v>2005</v>
      </c>
      <c r="C99" s="113" t="s">
        <v>90</v>
      </c>
      <c r="D99" s="48">
        <v>15.7</v>
      </c>
      <c r="E99" s="31">
        <f>IF(D99&lt;6.19,0,VLOOKUP(D99,rfut,5,TRUE))</f>
        <v>110</v>
      </c>
      <c r="F99" s="48">
        <v>3.94</v>
      </c>
      <c r="G99" s="31">
        <f t="shared" si="23"/>
        <v>122</v>
      </c>
      <c r="H99" s="52">
        <v>35.44</v>
      </c>
      <c r="I99" s="31">
        <f t="shared" si="24"/>
        <v>120</v>
      </c>
      <c r="J99" s="32">
        <f t="shared" si="25"/>
        <v>352</v>
      </c>
      <c r="K99" s="39">
        <f>RANK(J99,'E. IV. kcs'!$J$3:$J$58,0)</f>
        <v>9</v>
      </c>
      <c r="L99" s="188"/>
      <c r="M99" s="189"/>
    </row>
    <row r="100" ht="19.5" customHeight="1"/>
    <row r="101" ht="19.5" customHeight="1" thickBot="1"/>
    <row r="102" spans="1:13" ht="19.5" customHeight="1" thickBot="1">
      <c r="A102" s="185"/>
      <c r="B102" s="186"/>
      <c r="C102" s="186"/>
      <c r="D102" s="186"/>
      <c r="E102" s="186"/>
      <c r="F102" s="186"/>
      <c r="G102" s="186"/>
      <c r="H102" s="186"/>
      <c r="I102" s="186"/>
      <c r="J102" s="186"/>
      <c r="K102" s="187"/>
      <c r="L102" s="175">
        <f>RANK(L104,Csapat!$C$3:P90,0)</f>
        <v>7</v>
      </c>
      <c r="M102" s="176"/>
    </row>
    <row r="103" spans="1:13" ht="19.5" customHeight="1" thickBot="1">
      <c r="A103" s="34" t="s">
        <v>0</v>
      </c>
      <c r="B103" s="35" t="s">
        <v>1</v>
      </c>
      <c r="C103" s="35" t="s">
        <v>91</v>
      </c>
      <c r="D103" s="173" t="s">
        <v>87</v>
      </c>
      <c r="E103" s="173"/>
      <c r="F103" s="174" t="s">
        <v>2</v>
      </c>
      <c r="G103" s="174"/>
      <c r="H103" s="174" t="s">
        <v>6</v>
      </c>
      <c r="I103" s="174"/>
      <c r="J103" s="35" t="s">
        <v>4</v>
      </c>
      <c r="K103" s="36" t="s">
        <v>5</v>
      </c>
      <c r="L103" s="177"/>
      <c r="M103" s="178"/>
    </row>
    <row r="104" spans="1:13" ht="19.5" customHeight="1">
      <c r="A104" s="49"/>
      <c r="B104" s="140"/>
      <c r="C104" s="109" t="s">
        <v>88</v>
      </c>
      <c r="D104" s="45"/>
      <c r="E104" s="102">
        <f>IF(D104&lt;6.19,0,VLOOKUP(D104,rrfut,7,TRUE))</f>
        <v>0</v>
      </c>
      <c r="F104" s="46"/>
      <c r="G104" s="33">
        <f aca="true" t="shared" si="26" ref="G104:G109">IF(F104&lt;1.79,0,VLOOKUP(F104,távol,4,TRUE))</f>
        <v>0</v>
      </c>
      <c r="H104" s="50"/>
      <c r="I104" s="33">
        <f aca="true" t="shared" si="27" ref="I104:I109">IF(H104&lt;4,0,VLOOKUP(H104,kisl,2,TRUE))</f>
        <v>0</v>
      </c>
      <c r="J104" s="30">
        <f aca="true" t="shared" si="28" ref="J104:J109">SUM(E104,G104,I104)</f>
        <v>0</v>
      </c>
      <c r="K104" s="38">
        <f>RANK(J104,'E. II. kcs'!$J$3:$J$58,0)</f>
        <v>15</v>
      </c>
      <c r="L104" s="181">
        <f>SUM(J104:J109)</f>
        <v>0</v>
      </c>
      <c r="M104" s="182"/>
    </row>
    <row r="105" spans="1:13" ht="19.5" customHeight="1" thickBot="1">
      <c r="A105" s="89"/>
      <c r="B105" s="140"/>
      <c r="C105" s="110" t="s">
        <v>88</v>
      </c>
      <c r="D105" s="90"/>
      <c r="E105" s="84">
        <f>IF(D105&lt;6.19,0,VLOOKUP(D105,rrfut,7,TRUE))</f>
        <v>0</v>
      </c>
      <c r="F105" s="90"/>
      <c r="G105" s="92">
        <f t="shared" si="26"/>
        <v>0</v>
      </c>
      <c r="H105" s="93"/>
      <c r="I105" s="91">
        <f t="shared" si="27"/>
        <v>0</v>
      </c>
      <c r="J105" s="94">
        <f t="shared" si="28"/>
        <v>0</v>
      </c>
      <c r="K105" s="87">
        <f>RANK(J105,'E. II. kcs'!$J$3:$J$58,0)</f>
        <v>15</v>
      </c>
      <c r="L105" s="183"/>
      <c r="M105" s="184"/>
    </row>
    <row r="106" spans="1:13" ht="19.5" customHeight="1" thickTop="1">
      <c r="A106" s="95"/>
      <c r="B106" s="103"/>
      <c r="C106" s="111" t="s">
        <v>89</v>
      </c>
      <c r="D106" s="97"/>
      <c r="E106" s="98">
        <f>IF(D106&lt;6.19,0,VLOOKUP(D106,rrfut,7,TRUE))</f>
        <v>0</v>
      </c>
      <c r="F106" s="97"/>
      <c r="G106" s="98">
        <f t="shared" si="26"/>
        <v>0</v>
      </c>
      <c r="H106" s="99"/>
      <c r="I106" s="98">
        <f t="shared" si="27"/>
        <v>0</v>
      </c>
      <c r="J106" s="100">
        <f t="shared" si="28"/>
        <v>0</v>
      </c>
      <c r="K106" s="81">
        <f>RANK(J106,'E. III. kcs'!$J$3:$J$58,0)</f>
        <v>17</v>
      </c>
      <c r="L106" s="183"/>
      <c r="M106" s="184"/>
    </row>
    <row r="107" spans="1:13" ht="19.5" customHeight="1" thickBot="1">
      <c r="A107" s="82"/>
      <c r="B107" s="172"/>
      <c r="C107" s="112" t="s">
        <v>89</v>
      </c>
      <c r="D107" s="83"/>
      <c r="E107" s="84">
        <f>IF(D107&lt;6.19,0,VLOOKUP(D107,rrfut,7,TRUE))</f>
        <v>0</v>
      </c>
      <c r="F107" s="83"/>
      <c r="G107" s="101">
        <f t="shared" si="26"/>
        <v>0</v>
      </c>
      <c r="H107" s="88"/>
      <c r="I107" s="84">
        <f t="shared" si="27"/>
        <v>0</v>
      </c>
      <c r="J107" s="86">
        <f t="shared" si="28"/>
        <v>0</v>
      </c>
      <c r="K107" s="87">
        <f>RANK(J107,'E. III. kcs'!$J$3:$J$58,0)</f>
        <v>17</v>
      </c>
      <c r="L107" s="183"/>
      <c r="M107" s="184"/>
    </row>
    <row r="108" spans="1:13" ht="19.5" customHeight="1" thickTop="1">
      <c r="A108" s="49"/>
      <c r="B108" s="103"/>
      <c r="C108" s="111" t="s">
        <v>90</v>
      </c>
      <c r="D108" s="78"/>
      <c r="E108" s="33">
        <f>IF(D108&lt;6.19,0,VLOOKUP(D108,rfut,5,TRUE))</f>
        <v>0</v>
      </c>
      <c r="F108" s="78"/>
      <c r="G108" s="33">
        <f t="shared" si="26"/>
        <v>0</v>
      </c>
      <c r="H108" s="79"/>
      <c r="I108" s="33">
        <f t="shared" si="27"/>
        <v>0</v>
      </c>
      <c r="J108" s="80">
        <f t="shared" si="28"/>
        <v>0</v>
      </c>
      <c r="K108" s="81">
        <f>RANK(J108,'E. IV. kcs'!$J$3:$J$58,0)</f>
        <v>15</v>
      </c>
      <c r="L108" s="40"/>
      <c r="M108" s="42"/>
    </row>
    <row r="109" spans="1:13" ht="19.5" customHeight="1" thickBot="1">
      <c r="A109" s="47"/>
      <c r="B109" s="107"/>
      <c r="C109" s="113" t="s">
        <v>90</v>
      </c>
      <c r="D109" s="48"/>
      <c r="E109" s="31">
        <f>IF(D109&lt;6.19,0,VLOOKUP(D109,rfut,5,TRUE))</f>
        <v>0</v>
      </c>
      <c r="F109" s="48"/>
      <c r="G109" s="31">
        <f t="shared" si="26"/>
        <v>0</v>
      </c>
      <c r="H109" s="52"/>
      <c r="I109" s="31">
        <f t="shared" si="27"/>
        <v>0</v>
      </c>
      <c r="J109" s="32">
        <f t="shared" si="28"/>
        <v>0</v>
      </c>
      <c r="K109" s="39">
        <f>RANK(J109,'E. IV. kcs'!$J$3:$J$58,0)</f>
        <v>15</v>
      </c>
      <c r="L109" s="188"/>
      <c r="M109" s="189"/>
    </row>
    <row r="110" ht="19.5" customHeight="1"/>
    <row r="111" ht="19.5" customHeight="1" thickBot="1"/>
    <row r="112" spans="1:13" ht="19.5" customHeight="1" thickBot="1">
      <c r="A112" s="185"/>
      <c r="B112" s="186"/>
      <c r="C112" s="186"/>
      <c r="D112" s="186"/>
      <c r="E112" s="186"/>
      <c r="F112" s="186"/>
      <c r="G112" s="186"/>
      <c r="H112" s="186"/>
      <c r="I112" s="186"/>
      <c r="J112" s="186"/>
      <c r="K112" s="187"/>
      <c r="L112" s="175">
        <f>RANK(L114,Csapat!$C$3:P100,0)</f>
        <v>7</v>
      </c>
      <c r="M112" s="176"/>
    </row>
    <row r="113" spans="1:17" ht="19.5" customHeight="1" thickBot="1">
      <c r="A113" s="34" t="s">
        <v>0</v>
      </c>
      <c r="B113" s="35" t="s">
        <v>1</v>
      </c>
      <c r="C113" s="35" t="s">
        <v>91</v>
      </c>
      <c r="D113" s="173" t="s">
        <v>87</v>
      </c>
      <c r="E113" s="173"/>
      <c r="F113" s="174" t="s">
        <v>2</v>
      </c>
      <c r="G113" s="174"/>
      <c r="H113" s="174" t="s">
        <v>6</v>
      </c>
      <c r="I113" s="174"/>
      <c r="J113" s="35" t="s">
        <v>4</v>
      </c>
      <c r="K113" s="36" t="s">
        <v>5</v>
      </c>
      <c r="L113" s="177"/>
      <c r="M113" s="178"/>
      <c r="Q113" s="51"/>
    </row>
    <row r="114" spans="1:13" ht="19.5" customHeight="1">
      <c r="A114" s="49"/>
      <c r="B114" s="140"/>
      <c r="C114" s="109" t="s">
        <v>88</v>
      </c>
      <c r="D114" s="45"/>
      <c r="E114" s="102">
        <f>IF(D114&lt;6.19,0,VLOOKUP(D114,rrfut,7,TRUE))</f>
        <v>0</v>
      </c>
      <c r="F114" s="46"/>
      <c r="G114" s="33">
        <f aca="true" t="shared" si="29" ref="G114:G119">IF(F114&lt;1.79,0,VLOOKUP(F114,távol,4,TRUE))</f>
        <v>0</v>
      </c>
      <c r="H114" s="50"/>
      <c r="I114" s="33">
        <f aca="true" t="shared" si="30" ref="I114:I119">IF(H114&lt;4,0,VLOOKUP(H114,kisl,2,TRUE))</f>
        <v>0</v>
      </c>
      <c r="J114" s="30">
        <f aca="true" t="shared" si="31" ref="J114:J119">SUM(E114,G114,I114)</f>
        <v>0</v>
      </c>
      <c r="K114" s="38">
        <f>RANK(J114,'E. II. kcs'!$J$3:$J$58,0)</f>
        <v>15</v>
      </c>
      <c r="L114" s="181">
        <f>SUM(J114:J119)</f>
        <v>0</v>
      </c>
      <c r="M114" s="182"/>
    </row>
    <row r="115" spans="1:13" ht="19.5" customHeight="1" thickBot="1">
      <c r="A115" s="89"/>
      <c r="B115" s="140"/>
      <c r="C115" s="110" t="s">
        <v>88</v>
      </c>
      <c r="D115" s="90"/>
      <c r="E115" s="84">
        <f>IF(D115&lt;6.19,0,VLOOKUP(D115,rrfut,7,TRUE))</f>
        <v>0</v>
      </c>
      <c r="F115" s="90"/>
      <c r="G115" s="92">
        <f t="shared" si="29"/>
        <v>0</v>
      </c>
      <c r="H115" s="93"/>
      <c r="I115" s="91">
        <f t="shared" si="30"/>
        <v>0</v>
      </c>
      <c r="J115" s="94">
        <f t="shared" si="31"/>
        <v>0</v>
      </c>
      <c r="K115" s="87">
        <f>RANK(J115,'E. II. kcs'!$J$3:$J$58,0)</f>
        <v>15</v>
      </c>
      <c r="L115" s="183"/>
      <c r="M115" s="184"/>
    </row>
    <row r="116" spans="1:13" ht="19.5" customHeight="1" thickTop="1">
      <c r="A116" s="95"/>
      <c r="B116" s="103"/>
      <c r="C116" s="111" t="s">
        <v>89</v>
      </c>
      <c r="D116" s="97"/>
      <c r="E116" s="98">
        <f>IF(D116&lt;6.19,0,VLOOKUP(D116,rrfut,7,TRUE))</f>
        <v>0</v>
      </c>
      <c r="F116" s="97"/>
      <c r="G116" s="98">
        <f t="shared" si="29"/>
        <v>0</v>
      </c>
      <c r="H116" s="99"/>
      <c r="I116" s="98">
        <f t="shared" si="30"/>
        <v>0</v>
      </c>
      <c r="J116" s="100">
        <f t="shared" si="31"/>
        <v>0</v>
      </c>
      <c r="K116" s="81">
        <f>RANK(J116,'E. III. kcs'!$J$3:$J$58,0)</f>
        <v>17</v>
      </c>
      <c r="L116" s="183"/>
      <c r="M116" s="184"/>
    </row>
    <row r="117" spans="1:13" ht="19.5" customHeight="1" thickBot="1">
      <c r="A117" s="82"/>
      <c r="B117" s="172"/>
      <c r="C117" s="112" t="s">
        <v>89</v>
      </c>
      <c r="D117" s="83"/>
      <c r="E117" s="84">
        <f>IF(D117&lt;6.19,0,VLOOKUP(D117,rrfut,7,TRUE))</f>
        <v>0</v>
      </c>
      <c r="F117" s="83"/>
      <c r="G117" s="101">
        <f t="shared" si="29"/>
        <v>0</v>
      </c>
      <c r="H117" s="88"/>
      <c r="I117" s="84">
        <f t="shared" si="30"/>
        <v>0</v>
      </c>
      <c r="J117" s="86">
        <f t="shared" si="31"/>
        <v>0</v>
      </c>
      <c r="K117" s="87">
        <f>RANK(J117,'E. III. kcs'!$J$3:$J$58,0)</f>
        <v>17</v>
      </c>
      <c r="L117" s="183"/>
      <c r="M117" s="184"/>
    </row>
    <row r="118" spans="1:13" ht="19.5" customHeight="1" thickTop="1">
      <c r="A118" s="49"/>
      <c r="B118" s="103"/>
      <c r="C118" s="111" t="s">
        <v>90</v>
      </c>
      <c r="D118" s="78"/>
      <c r="E118" s="33">
        <f>IF(D118&lt;6.19,0,VLOOKUP(D118,rfut,5,TRUE))</f>
        <v>0</v>
      </c>
      <c r="F118" s="78"/>
      <c r="G118" s="33">
        <f t="shared" si="29"/>
        <v>0</v>
      </c>
      <c r="H118" s="79"/>
      <c r="I118" s="33">
        <f t="shared" si="30"/>
        <v>0</v>
      </c>
      <c r="J118" s="80">
        <f t="shared" si="31"/>
        <v>0</v>
      </c>
      <c r="K118" s="81">
        <f>RANK(J118,'E. IV. kcs'!$J$3:$J$58,0)</f>
        <v>15</v>
      </c>
      <c r="L118" s="40"/>
      <c r="M118" s="42"/>
    </row>
    <row r="119" spans="1:13" ht="19.5" customHeight="1" thickBot="1">
      <c r="A119" s="47"/>
      <c r="B119" s="107"/>
      <c r="C119" s="113" t="s">
        <v>90</v>
      </c>
      <c r="D119" s="48"/>
      <c r="E119" s="31">
        <f>IF(D119&lt;6.19,0,VLOOKUP(D119,rfut,5,TRUE))</f>
        <v>0</v>
      </c>
      <c r="F119" s="48"/>
      <c r="G119" s="31">
        <f t="shared" si="29"/>
        <v>0</v>
      </c>
      <c r="H119" s="52"/>
      <c r="I119" s="31">
        <f t="shared" si="30"/>
        <v>0</v>
      </c>
      <c r="J119" s="32">
        <f t="shared" si="31"/>
        <v>0</v>
      </c>
      <c r="K119" s="39">
        <f>RANK(J119,'E. IV. kcs'!$J$3:$J$58,0)</f>
        <v>15</v>
      </c>
      <c r="L119" s="188"/>
      <c r="M119" s="189"/>
    </row>
    <row r="120" ht="19.5" customHeight="1"/>
    <row r="121" ht="19.5" customHeight="1" thickBot="1"/>
    <row r="122" spans="1:13" ht="19.5" customHeight="1" thickBot="1">
      <c r="A122" s="185"/>
      <c r="B122" s="186"/>
      <c r="C122" s="186"/>
      <c r="D122" s="186"/>
      <c r="E122" s="186"/>
      <c r="F122" s="186"/>
      <c r="G122" s="186"/>
      <c r="H122" s="186"/>
      <c r="I122" s="186"/>
      <c r="J122" s="186"/>
      <c r="K122" s="187"/>
      <c r="L122" s="175">
        <f>RANK(L124,Csapat!$C$3:P110,0)</f>
        <v>7</v>
      </c>
      <c r="M122" s="176"/>
    </row>
    <row r="123" spans="1:13" ht="19.5" customHeight="1" thickBot="1">
      <c r="A123" s="34" t="s">
        <v>0</v>
      </c>
      <c r="B123" s="35" t="s">
        <v>1</v>
      </c>
      <c r="C123" s="35" t="s">
        <v>91</v>
      </c>
      <c r="D123" s="173" t="s">
        <v>87</v>
      </c>
      <c r="E123" s="173"/>
      <c r="F123" s="174" t="s">
        <v>2</v>
      </c>
      <c r="G123" s="174"/>
      <c r="H123" s="174" t="s">
        <v>6</v>
      </c>
      <c r="I123" s="174"/>
      <c r="J123" s="35" t="s">
        <v>4</v>
      </c>
      <c r="K123" s="36" t="s">
        <v>5</v>
      </c>
      <c r="L123" s="177"/>
      <c r="M123" s="178"/>
    </row>
    <row r="124" spans="1:13" ht="19.5" customHeight="1">
      <c r="A124" s="49"/>
      <c r="B124" s="140"/>
      <c r="C124" s="109" t="s">
        <v>88</v>
      </c>
      <c r="D124" s="45"/>
      <c r="E124" s="102">
        <f>IF(D124&lt;6.19,0,VLOOKUP(D124,rrfut,7,TRUE))</f>
        <v>0</v>
      </c>
      <c r="F124" s="46"/>
      <c r="G124" s="33">
        <f aca="true" t="shared" si="32" ref="G124:G129">IF(F124&lt;1.79,0,VLOOKUP(F124,távol,4,TRUE))</f>
        <v>0</v>
      </c>
      <c r="H124" s="50"/>
      <c r="I124" s="33">
        <f aca="true" t="shared" si="33" ref="I124:I129">IF(H124&lt;4,0,VLOOKUP(H124,kisl,2,TRUE))</f>
        <v>0</v>
      </c>
      <c r="J124" s="30">
        <f aca="true" t="shared" si="34" ref="J124:J129">SUM(E124,G124,I124)</f>
        <v>0</v>
      </c>
      <c r="K124" s="38">
        <f>RANK(J124,'E. II. kcs'!$J$3:$J$58,0)</f>
        <v>15</v>
      </c>
      <c r="L124" s="181">
        <f>SUM(J124:J129)</f>
        <v>0</v>
      </c>
      <c r="M124" s="182"/>
    </row>
    <row r="125" spans="1:13" ht="19.5" customHeight="1" thickBot="1">
      <c r="A125" s="89"/>
      <c r="B125" s="140"/>
      <c r="C125" s="110" t="s">
        <v>88</v>
      </c>
      <c r="D125" s="90"/>
      <c r="E125" s="84">
        <f>IF(D125&lt;6.19,0,VLOOKUP(D125,rrfut,7,TRUE))</f>
        <v>0</v>
      </c>
      <c r="F125" s="90"/>
      <c r="G125" s="92">
        <f t="shared" si="32"/>
        <v>0</v>
      </c>
      <c r="H125" s="93"/>
      <c r="I125" s="91">
        <f t="shared" si="33"/>
        <v>0</v>
      </c>
      <c r="J125" s="94">
        <f t="shared" si="34"/>
        <v>0</v>
      </c>
      <c r="K125" s="87">
        <f>RANK(J125,'E. II. kcs'!$J$3:$J$58,0)</f>
        <v>15</v>
      </c>
      <c r="L125" s="183"/>
      <c r="M125" s="184"/>
    </row>
    <row r="126" spans="1:13" ht="19.5" customHeight="1" thickTop="1">
      <c r="A126" s="95"/>
      <c r="B126" s="103"/>
      <c r="C126" s="111" t="s">
        <v>89</v>
      </c>
      <c r="D126" s="97"/>
      <c r="E126" s="98">
        <f>IF(D126&lt;6.19,0,VLOOKUP(D126,rrfut,7,TRUE))</f>
        <v>0</v>
      </c>
      <c r="F126" s="97"/>
      <c r="G126" s="98">
        <f t="shared" si="32"/>
        <v>0</v>
      </c>
      <c r="H126" s="99"/>
      <c r="I126" s="98">
        <f t="shared" si="33"/>
        <v>0</v>
      </c>
      <c r="J126" s="100">
        <f t="shared" si="34"/>
        <v>0</v>
      </c>
      <c r="K126" s="81">
        <f>RANK(J126,'E. III. kcs'!$J$3:$J$58,0)</f>
        <v>17</v>
      </c>
      <c r="L126" s="183"/>
      <c r="M126" s="184"/>
    </row>
    <row r="127" spans="1:13" ht="19.5" customHeight="1" thickBot="1">
      <c r="A127" s="82"/>
      <c r="B127" s="172"/>
      <c r="C127" s="112" t="s">
        <v>89</v>
      </c>
      <c r="D127" s="83"/>
      <c r="E127" s="84">
        <f>IF(D127&lt;6.19,0,VLOOKUP(D127,rrfut,7,TRUE))</f>
        <v>0</v>
      </c>
      <c r="F127" s="83"/>
      <c r="G127" s="101">
        <f t="shared" si="32"/>
        <v>0</v>
      </c>
      <c r="H127" s="88"/>
      <c r="I127" s="84">
        <f t="shared" si="33"/>
        <v>0</v>
      </c>
      <c r="J127" s="86">
        <f t="shared" si="34"/>
        <v>0</v>
      </c>
      <c r="K127" s="87">
        <f>RANK(J127,'E. III. kcs'!$J$3:$J$58,0)</f>
        <v>17</v>
      </c>
      <c r="L127" s="183"/>
      <c r="M127" s="184"/>
    </row>
    <row r="128" spans="1:13" ht="19.5" customHeight="1" thickTop="1">
      <c r="A128" s="49"/>
      <c r="B128" s="103"/>
      <c r="C128" s="111" t="s">
        <v>90</v>
      </c>
      <c r="D128" s="78"/>
      <c r="E128" s="33">
        <f>IF(D128&lt;6.19,0,VLOOKUP(D128,rfut,5,TRUE))</f>
        <v>0</v>
      </c>
      <c r="F128" s="78"/>
      <c r="G128" s="33">
        <f t="shared" si="32"/>
        <v>0</v>
      </c>
      <c r="H128" s="79"/>
      <c r="I128" s="33">
        <f t="shared" si="33"/>
        <v>0</v>
      </c>
      <c r="J128" s="80">
        <f t="shared" si="34"/>
        <v>0</v>
      </c>
      <c r="K128" s="81">
        <f>RANK(J128,'E. IV. kcs'!$J$3:$J$58,0)</f>
        <v>15</v>
      </c>
      <c r="L128" s="40"/>
      <c r="M128" s="42"/>
    </row>
    <row r="129" spans="1:13" ht="19.5" customHeight="1" thickBot="1">
      <c r="A129" s="47"/>
      <c r="B129" s="107"/>
      <c r="C129" s="113" t="s">
        <v>90</v>
      </c>
      <c r="D129" s="48"/>
      <c r="E129" s="31">
        <f>IF(D129&lt;6.19,0,VLOOKUP(D129,rfut,5,TRUE))</f>
        <v>0</v>
      </c>
      <c r="F129" s="48"/>
      <c r="G129" s="31">
        <f t="shared" si="32"/>
        <v>0</v>
      </c>
      <c r="H129" s="52"/>
      <c r="I129" s="31">
        <f t="shared" si="33"/>
        <v>0</v>
      </c>
      <c r="J129" s="32">
        <f t="shared" si="34"/>
        <v>0</v>
      </c>
      <c r="K129" s="39">
        <f>RANK(J129,'E. IV. kcs'!$J$3:$J$58,0)</f>
        <v>15</v>
      </c>
      <c r="L129" s="188"/>
      <c r="M129" s="189"/>
    </row>
    <row r="130" ht="19.5" customHeight="1"/>
    <row r="131" ht="19.5" customHeight="1" thickBot="1"/>
    <row r="132" spans="1:13" ht="19.5" customHeight="1" thickBot="1">
      <c r="A132" s="185"/>
      <c r="B132" s="186"/>
      <c r="C132" s="186"/>
      <c r="D132" s="186"/>
      <c r="E132" s="186"/>
      <c r="F132" s="186"/>
      <c r="G132" s="186"/>
      <c r="H132" s="186"/>
      <c r="I132" s="186"/>
      <c r="J132" s="186"/>
      <c r="K132" s="187"/>
      <c r="L132" s="175">
        <f>RANK(L134,Csapat!$C$3:P120,0)</f>
        <v>7</v>
      </c>
      <c r="M132" s="176"/>
    </row>
    <row r="133" spans="1:13" ht="19.5" customHeight="1" thickBot="1">
      <c r="A133" s="34" t="s">
        <v>0</v>
      </c>
      <c r="B133" s="35" t="s">
        <v>1</v>
      </c>
      <c r="C133" s="35" t="s">
        <v>91</v>
      </c>
      <c r="D133" s="173" t="s">
        <v>87</v>
      </c>
      <c r="E133" s="173"/>
      <c r="F133" s="174" t="s">
        <v>2</v>
      </c>
      <c r="G133" s="174"/>
      <c r="H133" s="174" t="s">
        <v>6</v>
      </c>
      <c r="I133" s="174"/>
      <c r="J133" s="35" t="s">
        <v>4</v>
      </c>
      <c r="K133" s="36" t="s">
        <v>5</v>
      </c>
      <c r="L133" s="177"/>
      <c r="M133" s="178"/>
    </row>
    <row r="134" spans="1:13" ht="19.5" customHeight="1">
      <c r="A134" s="49"/>
      <c r="B134" s="140"/>
      <c r="C134" s="109" t="s">
        <v>88</v>
      </c>
      <c r="D134" s="45"/>
      <c r="E134" s="102">
        <f>IF(D134&lt;6.19,0,VLOOKUP(D134,rrfut,7,TRUE))</f>
        <v>0</v>
      </c>
      <c r="F134" s="46"/>
      <c r="G134" s="33">
        <f aca="true" t="shared" si="35" ref="G134:G139">IF(F134&lt;1.79,0,VLOOKUP(F134,távol,4,TRUE))</f>
        <v>0</v>
      </c>
      <c r="H134" s="50"/>
      <c r="I134" s="33">
        <f aca="true" t="shared" si="36" ref="I134:I139">IF(H134&lt;4,0,VLOOKUP(H134,kisl,2,TRUE))</f>
        <v>0</v>
      </c>
      <c r="J134" s="30">
        <f aca="true" t="shared" si="37" ref="J134:J139">SUM(E134,G134,I134)</f>
        <v>0</v>
      </c>
      <c r="K134" s="38">
        <f>RANK(J134,'E. II. kcs'!$J$3:$J$58,0)</f>
        <v>15</v>
      </c>
      <c r="L134" s="181">
        <f>SUM(J134:J139)</f>
        <v>0</v>
      </c>
      <c r="M134" s="182"/>
    </row>
    <row r="135" spans="1:13" ht="19.5" customHeight="1" thickBot="1">
      <c r="A135" s="89"/>
      <c r="B135" s="140"/>
      <c r="C135" s="110" t="s">
        <v>88</v>
      </c>
      <c r="D135" s="90"/>
      <c r="E135" s="84">
        <f>IF(D135&lt;6.19,0,VLOOKUP(D135,rrfut,7,TRUE))</f>
        <v>0</v>
      </c>
      <c r="F135" s="90"/>
      <c r="G135" s="92">
        <f t="shared" si="35"/>
        <v>0</v>
      </c>
      <c r="H135" s="93"/>
      <c r="I135" s="91">
        <f t="shared" si="36"/>
        <v>0</v>
      </c>
      <c r="J135" s="94">
        <f t="shared" si="37"/>
        <v>0</v>
      </c>
      <c r="K135" s="87">
        <f>RANK(J135,'E. II. kcs'!$J$3:$J$58,0)</f>
        <v>15</v>
      </c>
      <c r="L135" s="183"/>
      <c r="M135" s="184"/>
    </row>
    <row r="136" spans="1:13" ht="19.5" customHeight="1" thickTop="1">
      <c r="A136" s="95"/>
      <c r="B136" s="103"/>
      <c r="C136" s="111" t="s">
        <v>89</v>
      </c>
      <c r="D136" s="97"/>
      <c r="E136" s="98">
        <f>IF(D136&lt;6.19,0,VLOOKUP(D136,rrfut,7,TRUE))</f>
        <v>0</v>
      </c>
      <c r="F136" s="97"/>
      <c r="G136" s="98">
        <f t="shared" si="35"/>
        <v>0</v>
      </c>
      <c r="H136" s="99"/>
      <c r="I136" s="98">
        <f t="shared" si="36"/>
        <v>0</v>
      </c>
      <c r="J136" s="100">
        <f t="shared" si="37"/>
        <v>0</v>
      </c>
      <c r="K136" s="81">
        <f>RANK(J136,'E. III. kcs'!$J$3:$J$58,0)</f>
        <v>17</v>
      </c>
      <c r="L136" s="183"/>
      <c r="M136" s="184"/>
    </row>
    <row r="137" spans="1:13" ht="19.5" customHeight="1" thickBot="1">
      <c r="A137" s="82"/>
      <c r="B137" s="172"/>
      <c r="C137" s="112" t="s">
        <v>89</v>
      </c>
      <c r="D137" s="83"/>
      <c r="E137" s="84">
        <f>IF(D137&lt;6.19,0,VLOOKUP(D137,rrfut,7,TRUE))</f>
        <v>0</v>
      </c>
      <c r="F137" s="83"/>
      <c r="G137" s="101">
        <f t="shared" si="35"/>
        <v>0</v>
      </c>
      <c r="H137" s="88"/>
      <c r="I137" s="84">
        <f t="shared" si="36"/>
        <v>0</v>
      </c>
      <c r="J137" s="86">
        <f t="shared" si="37"/>
        <v>0</v>
      </c>
      <c r="K137" s="87">
        <f>RANK(J137,'E. III. kcs'!$J$3:$J$58,0)</f>
        <v>17</v>
      </c>
      <c r="L137" s="183"/>
      <c r="M137" s="184"/>
    </row>
    <row r="138" spans="1:13" ht="19.5" customHeight="1" thickTop="1">
      <c r="A138" s="49"/>
      <c r="B138" s="103"/>
      <c r="C138" s="111" t="s">
        <v>90</v>
      </c>
      <c r="D138" s="78"/>
      <c r="E138" s="33">
        <f>IF(D138&lt;6.19,0,VLOOKUP(D138,rfut,5,TRUE))</f>
        <v>0</v>
      </c>
      <c r="F138" s="78"/>
      <c r="G138" s="33">
        <f t="shared" si="35"/>
        <v>0</v>
      </c>
      <c r="H138" s="79"/>
      <c r="I138" s="33">
        <f t="shared" si="36"/>
        <v>0</v>
      </c>
      <c r="J138" s="80">
        <f t="shared" si="37"/>
        <v>0</v>
      </c>
      <c r="K138" s="81">
        <f>RANK(J138,'E. IV. kcs'!$J$3:$J$58,0)</f>
        <v>15</v>
      </c>
      <c r="L138" s="40"/>
      <c r="M138" s="42"/>
    </row>
    <row r="139" spans="1:13" ht="19.5" customHeight="1" thickBot="1">
      <c r="A139" s="47"/>
      <c r="B139" s="107"/>
      <c r="C139" s="113" t="s">
        <v>90</v>
      </c>
      <c r="D139" s="48"/>
      <c r="E139" s="31">
        <f>IF(D139&lt;6.19,0,VLOOKUP(D139,rfut,5,TRUE))</f>
        <v>0</v>
      </c>
      <c r="F139" s="48"/>
      <c r="G139" s="31">
        <f t="shared" si="35"/>
        <v>0</v>
      </c>
      <c r="H139" s="52"/>
      <c r="I139" s="31">
        <f t="shared" si="36"/>
        <v>0</v>
      </c>
      <c r="J139" s="32">
        <f t="shared" si="37"/>
        <v>0</v>
      </c>
      <c r="K139" s="39">
        <f>RANK(J139,'E. IV. kcs'!$J$3:$J$58,0)</f>
        <v>15</v>
      </c>
      <c r="L139" s="188"/>
      <c r="M139" s="189"/>
    </row>
    <row r="140" ht="19.5" customHeight="1"/>
    <row r="141" ht="19.5" customHeight="1" thickBot="1"/>
    <row r="142" spans="1:13" ht="19.5" customHeight="1" thickBot="1">
      <c r="A142" s="185"/>
      <c r="B142" s="186"/>
      <c r="C142" s="186"/>
      <c r="D142" s="186"/>
      <c r="E142" s="186"/>
      <c r="F142" s="186"/>
      <c r="G142" s="186"/>
      <c r="H142" s="186"/>
      <c r="I142" s="186"/>
      <c r="J142" s="186"/>
      <c r="K142" s="187"/>
      <c r="L142" s="175">
        <f>RANK(L144,Csapat!$C$3:P130,0)</f>
        <v>7</v>
      </c>
      <c r="M142" s="176"/>
    </row>
    <row r="143" spans="1:13" ht="19.5" customHeight="1" thickBot="1">
      <c r="A143" s="34" t="s">
        <v>0</v>
      </c>
      <c r="B143" s="35" t="s">
        <v>1</v>
      </c>
      <c r="C143" s="35" t="s">
        <v>91</v>
      </c>
      <c r="D143" s="173" t="s">
        <v>87</v>
      </c>
      <c r="E143" s="173"/>
      <c r="F143" s="174" t="s">
        <v>2</v>
      </c>
      <c r="G143" s="174"/>
      <c r="H143" s="174" t="s">
        <v>6</v>
      </c>
      <c r="I143" s="174"/>
      <c r="J143" s="35" t="s">
        <v>4</v>
      </c>
      <c r="K143" s="36" t="s">
        <v>5</v>
      </c>
      <c r="L143" s="177"/>
      <c r="M143" s="178"/>
    </row>
    <row r="144" spans="1:13" ht="19.5" customHeight="1">
      <c r="A144" s="49"/>
      <c r="B144" s="140"/>
      <c r="C144" s="109" t="s">
        <v>88</v>
      </c>
      <c r="D144" s="45"/>
      <c r="E144" s="102">
        <f>IF(D144&lt;6.19,0,VLOOKUP(D144,rrfut,7,TRUE))</f>
        <v>0</v>
      </c>
      <c r="F144" s="46"/>
      <c r="G144" s="33">
        <f aca="true" t="shared" si="38" ref="G144:G149">IF(F144&lt;1.79,0,VLOOKUP(F144,távol,4,TRUE))</f>
        <v>0</v>
      </c>
      <c r="H144" s="50"/>
      <c r="I144" s="33">
        <f aca="true" t="shared" si="39" ref="I144:I149">IF(H144&lt;4,0,VLOOKUP(H144,kisl,2,TRUE))</f>
        <v>0</v>
      </c>
      <c r="J144" s="30">
        <f aca="true" t="shared" si="40" ref="J144:J149">SUM(E144,G144,I144)</f>
        <v>0</v>
      </c>
      <c r="K144" s="38">
        <f>RANK(J144,'E. II. kcs'!$J$3:$J$58,0)</f>
        <v>15</v>
      </c>
      <c r="L144" s="181">
        <f>SUM(J144:J149)</f>
        <v>0</v>
      </c>
      <c r="M144" s="182"/>
    </row>
    <row r="145" spans="1:13" ht="19.5" customHeight="1" thickBot="1">
      <c r="A145" s="89"/>
      <c r="B145" s="140"/>
      <c r="C145" s="110" t="s">
        <v>88</v>
      </c>
      <c r="D145" s="90"/>
      <c r="E145" s="84">
        <f>IF(D145&lt;6.19,0,VLOOKUP(D145,rrfut,7,TRUE))</f>
        <v>0</v>
      </c>
      <c r="F145" s="90"/>
      <c r="G145" s="92">
        <f t="shared" si="38"/>
        <v>0</v>
      </c>
      <c r="H145" s="93"/>
      <c r="I145" s="91">
        <f t="shared" si="39"/>
        <v>0</v>
      </c>
      <c r="J145" s="94">
        <f t="shared" si="40"/>
        <v>0</v>
      </c>
      <c r="K145" s="87">
        <f>RANK(J145,'E. II. kcs'!$J$3:$J$58,0)</f>
        <v>15</v>
      </c>
      <c r="L145" s="183"/>
      <c r="M145" s="184"/>
    </row>
    <row r="146" spans="1:13" ht="19.5" customHeight="1" thickTop="1">
      <c r="A146" s="95"/>
      <c r="B146" s="103"/>
      <c r="C146" s="111" t="s">
        <v>89</v>
      </c>
      <c r="D146" s="97"/>
      <c r="E146" s="98">
        <f>IF(D146&lt;6.19,0,VLOOKUP(D146,rrfut,7,TRUE))</f>
        <v>0</v>
      </c>
      <c r="F146" s="97"/>
      <c r="G146" s="98">
        <f t="shared" si="38"/>
        <v>0</v>
      </c>
      <c r="H146" s="99"/>
      <c r="I146" s="98">
        <f t="shared" si="39"/>
        <v>0</v>
      </c>
      <c r="J146" s="100">
        <f t="shared" si="40"/>
        <v>0</v>
      </c>
      <c r="K146" s="81">
        <f>RANK(J146,'E. III. kcs'!$J$3:$J$58,0)</f>
        <v>17</v>
      </c>
      <c r="L146" s="183"/>
      <c r="M146" s="184"/>
    </row>
    <row r="147" spans="1:13" ht="19.5" customHeight="1" thickBot="1">
      <c r="A147" s="82"/>
      <c r="B147" s="172"/>
      <c r="C147" s="112" t="s">
        <v>89</v>
      </c>
      <c r="D147" s="83"/>
      <c r="E147" s="84">
        <f>IF(D147&lt;6.19,0,VLOOKUP(D147,rrfut,7,TRUE))</f>
        <v>0</v>
      </c>
      <c r="F147" s="83"/>
      <c r="G147" s="101">
        <f t="shared" si="38"/>
        <v>0</v>
      </c>
      <c r="H147" s="88"/>
      <c r="I147" s="84">
        <f t="shared" si="39"/>
        <v>0</v>
      </c>
      <c r="J147" s="86">
        <f t="shared" si="40"/>
        <v>0</v>
      </c>
      <c r="K147" s="87">
        <f>RANK(J147,'E. III. kcs'!$J$3:$J$58,0)</f>
        <v>17</v>
      </c>
      <c r="L147" s="183"/>
      <c r="M147" s="184"/>
    </row>
    <row r="148" spans="1:13" ht="19.5" customHeight="1" thickTop="1">
      <c r="A148" s="49"/>
      <c r="B148" s="103"/>
      <c r="C148" s="111" t="s">
        <v>90</v>
      </c>
      <c r="D148" s="78"/>
      <c r="E148" s="33">
        <f>IF(D148&lt;6.19,0,VLOOKUP(D148,rfut,5,TRUE))</f>
        <v>0</v>
      </c>
      <c r="F148" s="78"/>
      <c r="G148" s="33">
        <f t="shared" si="38"/>
        <v>0</v>
      </c>
      <c r="H148" s="79"/>
      <c r="I148" s="33">
        <f t="shared" si="39"/>
        <v>0</v>
      </c>
      <c r="J148" s="80">
        <f t="shared" si="40"/>
        <v>0</v>
      </c>
      <c r="K148" s="81">
        <f>RANK(J148,'E. IV. kcs'!$J$3:$J$58,0)</f>
        <v>15</v>
      </c>
      <c r="L148" s="40"/>
      <c r="M148" s="42"/>
    </row>
    <row r="149" spans="1:13" ht="19.5" customHeight="1" thickBot="1">
      <c r="A149" s="47"/>
      <c r="B149" s="107"/>
      <c r="C149" s="113" t="s">
        <v>90</v>
      </c>
      <c r="D149" s="48"/>
      <c r="E149" s="31">
        <f>IF(D149&lt;6.19,0,VLOOKUP(D149,rfut,5,TRUE))</f>
        <v>0</v>
      </c>
      <c r="F149" s="48"/>
      <c r="G149" s="31">
        <f t="shared" si="38"/>
        <v>0</v>
      </c>
      <c r="H149" s="52"/>
      <c r="I149" s="31">
        <f t="shared" si="39"/>
        <v>0</v>
      </c>
      <c r="J149" s="32">
        <f t="shared" si="40"/>
        <v>0</v>
      </c>
      <c r="K149" s="39">
        <f>RANK(J149,'E. IV. kcs'!$J$3:$J$58,0)</f>
        <v>15</v>
      </c>
      <c r="L149" s="188"/>
      <c r="M149" s="189"/>
    </row>
    <row r="150" ht="19.5" customHeight="1"/>
    <row r="151" ht="19.5" customHeight="1" thickBot="1"/>
    <row r="152" spans="1:13" ht="19.5" customHeight="1" thickBot="1">
      <c r="A152" s="185"/>
      <c r="B152" s="186"/>
      <c r="C152" s="186"/>
      <c r="D152" s="186"/>
      <c r="E152" s="186"/>
      <c r="F152" s="186"/>
      <c r="G152" s="186"/>
      <c r="H152" s="186"/>
      <c r="I152" s="186"/>
      <c r="J152" s="186"/>
      <c r="K152" s="187"/>
      <c r="L152" s="175">
        <f>RANK(L154,Csapat!$C$3:P140,0)</f>
        <v>7</v>
      </c>
      <c r="M152" s="176"/>
    </row>
    <row r="153" spans="1:13" ht="19.5" customHeight="1" thickBot="1">
      <c r="A153" s="34" t="s">
        <v>0</v>
      </c>
      <c r="B153" s="35" t="s">
        <v>1</v>
      </c>
      <c r="C153" s="35" t="s">
        <v>91</v>
      </c>
      <c r="D153" s="173" t="s">
        <v>87</v>
      </c>
      <c r="E153" s="173"/>
      <c r="F153" s="174" t="s">
        <v>2</v>
      </c>
      <c r="G153" s="174"/>
      <c r="H153" s="174" t="s">
        <v>6</v>
      </c>
      <c r="I153" s="174"/>
      <c r="J153" s="35" t="s">
        <v>4</v>
      </c>
      <c r="K153" s="36" t="s">
        <v>5</v>
      </c>
      <c r="L153" s="177"/>
      <c r="M153" s="178"/>
    </row>
    <row r="154" spans="1:13" ht="19.5" customHeight="1">
      <c r="A154" s="49"/>
      <c r="B154" s="140"/>
      <c r="C154" s="109" t="s">
        <v>88</v>
      </c>
      <c r="D154" s="45"/>
      <c r="E154" s="102">
        <f>IF(D154&lt;6.19,0,VLOOKUP(D154,rrfut,7,TRUE))</f>
        <v>0</v>
      </c>
      <c r="F154" s="46"/>
      <c r="G154" s="33">
        <f aca="true" t="shared" si="41" ref="G154:G159">IF(F154&lt;1.79,0,VLOOKUP(F154,távol,4,TRUE))</f>
        <v>0</v>
      </c>
      <c r="H154" s="50"/>
      <c r="I154" s="33">
        <f aca="true" t="shared" si="42" ref="I154:I159">IF(H154&lt;4,0,VLOOKUP(H154,kisl,2,TRUE))</f>
        <v>0</v>
      </c>
      <c r="J154" s="30">
        <f aca="true" t="shared" si="43" ref="J154:J159">SUM(E154,G154,I154)</f>
        <v>0</v>
      </c>
      <c r="K154" s="38">
        <f>RANK(J154,'E. II. kcs'!$J$3:$J$58,0)</f>
        <v>15</v>
      </c>
      <c r="L154" s="181">
        <f>SUM(J154:J159)</f>
        <v>0</v>
      </c>
      <c r="M154" s="182"/>
    </row>
    <row r="155" spans="1:13" ht="19.5" customHeight="1" thickBot="1">
      <c r="A155" s="89"/>
      <c r="B155" s="140"/>
      <c r="C155" s="110" t="s">
        <v>88</v>
      </c>
      <c r="D155" s="90"/>
      <c r="E155" s="84">
        <f>IF(D155&lt;6.19,0,VLOOKUP(D155,rrfut,7,TRUE))</f>
        <v>0</v>
      </c>
      <c r="F155" s="90"/>
      <c r="G155" s="92">
        <f t="shared" si="41"/>
        <v>0</v>
      </c>
      <c r="H155" s="93"/>
      <c r="I155" s="91">
        <f t="shared" si="42"/>
        <v>0</v>
      </c>
      <c r="J155" s="94">
        <f t="shared" si="43"/>
        <v>0</v>
      </c>
      <c r="K155" s="87">
        <f>RANK(J155,'E. II. kcs'!$J$3:$J$58,0)</f>
        <v>15</v>
      </c>
      <c r="L155" s="183"/>
      <c r="M155" s="184"/>
    </row>
    <row r="156" spans="1:18" ht="19.5" customHeight="1" thickTop="1">
      <c r="A156" s="95"/>
      <c r="B156" s="103"/>
      <c r="C156" s="111" t="s">
        <v>89</v>
      </c>
      <c r="D156" s="97"/>
      <c r="E156" s="98">
        <f>IF(D156&lt;6.19,0,VLOOKUP(D156,rrfut,7,TRUE))</f>
        <v>0</v>
      </c>
      <c r="F156" s="97"/>
      <c r="G156" s="98">
        <f t="shared" si="41"/>
        <v>0</v>
      </c>
      <c r="H156" s="99"/>
      <c r="I156" s="98">
        <f t="shared" si="42"/>
        <v>0</v>
      </c>
      <c r="J156" s="100">
        <f t="shared" si="43"/>
        <v>0</v>
      </c>
      <c r="K156" s="81">
        <f>RANK(J156,'E. III. kcs'!$J$3:$J$58,0)</f>
        <v>17</v>
      </c>
      <c r="L156" s="183"/>
      <c r="M156" s="184"/>
      <c r="R156" s="51"/>
    </row>
    <row r="157" spans="1:13" ht="19.5" customHeight="1" thickBot="1">
      <c r="A157" s="82"/>
      <c r="B157" s="172"/>
      <c r="C157" s="112" t="s">
        <v>89</v>
      </c>
      <c r="D157" s="83"/>
      <c r="E157" s="84">
        <f>IF(D157&lt;6.19,0,VLOOKUP(D157,rrfut,7,TRUE))</f>
        <v>0</v>
      </c>
      <c r="F157" s="83"/>
      <c r="G157" s="101">
        <f t="shared" si="41"/>
        <v>0</v>
      </c>
      <c r="H157" s="88"/>
      <c r="I157" s="84">
        <f t="shared" si="42"/>
        <v>0</v>
      </c>
      <c r="J157" s="86">
        <f t="shared" si="43"/>
        <v>0</v>
      </c>
      <c r="K157" s="87">
        <f>RANK(J157,'E. III. kcs'!$J$3:$J$58,0)</f>
        <v>17</v>
      </c>
      <c r="L157" s="183"/>
      <c r="M157" s="184"/>
    </row>
    <row r="158" spans="1:13" ht="19.5" customHeight="1" thickTop="1">
      <c r="A158" s="49"/>
      <c r="B158" s="103"/>
      <c r="C158" s="111" t="s">
        <v>90</v>
      </c>
      <c r="D158" s="78"/>
      <c r="E158" s="33">
        <f>IF(D158&lt;6.19,0,VLOOKUP(D158,rfut,5,TRUE))</f>
        <v>0</v>
      </c>
      <c r="F158" s="78"/>
      <c r="G158" s="33">
        <f t="shared" si="41"/>
        <v>0</v>
      </c>
      <c r="H158" s="79"/>
      <c r="I158" s="33">
        <f t="shared" si="42"/>
        <v>0</v>
      </c>
      <c r="J158" s="80">
        <f t="shared" si="43"/>
        <v>0</v>
      </c>
      <c r="K158" s="81">
        <f>RANK(J158,'E. IV. kcs'!$J$3:$J$58,0)</f>
        <v>15</v>
      </c>
      <c r="L158" s="40"/>
      <c r="M158" s="42"/>
    </row>
    <row r="159" spans="1:13" ht="19.5" customHeight="1" thickBot="1">
      <c r="A159" s="108"/>
      <c r="B159" s="107"/>
      <c r="C159" s="113" t="s">
        <v>90</v>
      </c>
      <c r="D159" s="48"/>
      <c r="E159" s="31">
        <f>IF(D159&lt;6.19,0,VLOOKUP(D159,rfut,5,TRUE))</f>
        <v>0</v>
      </c>
      <c r="F159" s="48"/>
      <c r="G159" s="31">
        <f t="shared" si="41"/>
        <v>0</v>
      </c>
      <c r="H159" s="52"/>
      <c r="I159" s="31">
        <f t="shared" si="42"/>
        <v>0</v>
      </c>
      <c r="J159" s="32">
        <f t="shared" si="43"/>
        <v>0</v>
      </c>
      <c r="K159" s="39">
        <f>RANK(J159,'E. IV. kcs'!$J$3:$J$58,0)</f>
        <v>15</v>
      </c>
      <c r="L159" s="188"/>
      <c r="M159" s="189"/>
    </row>
    <row r="160" ht="19.5" customHeight="1"/>
    <row r="161" ht="19.5" customHeight="1" thickBot="1"/>
    <row r="162" spans="1:13" ht="19.5" customHeight="1" thickBot="1">
      <c r="A162" s="185"/>
      <c r="B162" s="186"/>
      <c r="C162" s="186"/>
      <c r="D162" s="186"/>
      <c r="E162" s="186"/>
      <c r="F162" s="186"/>
      <c r="G162" s="186"/>
      <c r="H162" s="186"/>
      <c r="I162" s="186"/>
      <c r="J162" s="186"/>
      <c r="K162" s="187"/>
      <c r="L162" s="175">
        <f>RANK(L164,Csapat!$C$3:P150,0)</f>
        <v>7</v>
      </c>
      <c r="M162" s="176"/>
    </row>
    <row r="163" spans="1:13" ht="19.5" customHeight="1" thickBot="1">
      <c r="A163" s="34" t="s">
        <v>0</v>
      </c>
      <c r="B163" s="35" t="s">
        <v>1</v>
      </c>
      <c r="C163" s="35" t="s">
        <v>91</v>
      </c>
      <c r="D163" s="173" t="s">
        <v>87</v>
      </c>
      <c r="E163" s="173"/>
      <c r="F163" s="174" t="s">
        <v>2</v>
      </c>
      <c r="G163" s="174"/>
      <c r="H163" s="174" t="s">
        <v>6</v>
      </c>
      <c r="I163" s="174"/>
      <c r="J163" s="35" t="s">
        <v>4</v>
      </c>
      <c r="K163" s="36" t="s">
        <v>5</v>
      </c>
      <c r="L163" s="177"/>
      <c r="M163" s="178"/>
    </row>
    <row r="164" spans="1:13" ht="19.5" customHeight="1">
      <c r="A164" s="49"/>
      <c r="B164" s="140"/>
      <c r="C164" s="109" t="s">
        <v>88</v>
      </c>
      <c r="D164" s="45"/>
      <c r="E164" s="102">
        <f>IF(D164&lt;6.19,0,VLOOKUP(D164,rrfut,7,TRUE))</f>
        <v>0</v>
      </c>
      <c r="F164" s="46"/>
      <c r="G164" s="33">
        <f aca="true" t="shared" si="44" ref="G164:G169">IF(F164&lt;1.79,0,VLOOKUP(F164,távol,4,TRUE))</f>
        <v>0</v>
      </c>
      <c r="H164" s="50"/>
      <c r="I164" s="33">
        <f aca="true" t="shared" si="45" ref="I164:I169">IF(H164&lt;4,0,VLOOKUP(H164,kisl,2,TRUE))</f>
        <v>0</v>
      </c>
      <c r="J164" s="30">
        <f aca="true" t="shared" si="46" ref="J164:J169">SUM(E164,G164,I164)</f>
        <v>0</v>
      </c>
      <c r="K164" s="38">
        <f>RANK(J164,'E. II. kcs'!$J$3:$J$58,0)</f>
        <v>15</v>
      </c>
      <c r="L164" s="181">
        <f>SUM(J164:J169)</f>
        <v>0</v>
      </c>
      <c r="M164" s="182"/>
    </row>
    <row r="165" spans="1:13" ht="19.5" customHeight="1" thickBot="1">
      <c r="A165" s="89"/>
      <c r="B165" s="140"/>
      <c r="C165" s="110" t="s">
        <v>88</v>
      </c>
      <c r="D165" s="90"/>
      <c r="E165" s="84">
        <f>IF(D165&lt;6.19,0,VLOOKUP(D165,rrfut,7,TRUE))</f>
        <v>0</v>
      </c>
      <c r="F165" s="90"/>
      <c r="G165" s="92">
        <f t="shared" si="44"/>
        <v>0</v>
      </c>
      <c r="H165" s="93"/>
      <c r="I165" s="91">
        <f t="shared" si="45"/>
        <v>0</v>
      </c>
      <c r="J165" s="94">
        <f t="shared" si="46"/>
        <v>0</v>
      </c>
      <c r="K165" s="87">
        <f>RANK(J165,'E. II. kcs'!$J$3:$J$58,0)</f>
        <v>15</v>
      </c>
      <c r="L165" s="183"/>
      <c r="M165" s="184"/>
    </row>
    <row r="166" spans="1:13" ht="19.5" customHeight="1" thickTop="1">
      <c r="A166" s="95"/>
      <c r="B166" s="103"/>
      <c r="C166" s="111" t="s">
        <v>89</v>
      </c>
      <c r="D166" s="97"/>
      <c r="E166" s="98">
        <f>IF(D166&lt;6.19,0,VLOOKUP(D166,rrfut,7,TRUE))</f>
        <v>0</v>
      </c>
      <c r="F166" s="97"/>
      <c r="G166" s="98">
        <f t="shared" si="44"/>
        <v>0</v>
      </c>
      <c r="H166" s="99"/>
      <c r="I166" s="98">
        <f t="shared" si="45"/>
        <v>0</v>
      </c>
      <c r="J166" s="100">
        <f t="shared" si="46"/>
        <v>0</v>
      </c>
      <c r="K166" s="81">
        <f>RANK(J166,'E. III. kcs'!$J$3:$J$58,0)</f>
        <v>17</v>
      </c>
      <c r="L166" s="183"/>
      <c r="M166" s="184"/>
    </row>
    <row r="167" spans="1:13" ht="19.5" customHeight="1" thickBot="1">
      <c r="A167" s="82"/>
      <c r="B167" s="172"/>
      <c r="C167" s="112" t="s">
        <v>89</v>
      </c>
      <c r="D167" s="83"/>
      <c r="E167" s="84">
        <f>IF(D167&lt;6.19,0,VLOOKUP(D167,rrfut,7,TRUE))</f>
        <v>0</v>
      </c>
      <c r="F167" s="83"/>
      <c r="G167" s="101">
        <f t="shared" si="44"/>
        <v>0</v>
      </c>
      <c r="H167" s="88"/>
      <c r="I167" s="84">
        <f t="shared" si="45"/>
        <v>0</v>
      </c>
      <c r="J167" s="86">
        <f t="shared" si="46"/>
        <v>0</v>
      </c>
      <c r="K167" s="87">
        <f>RANK(J167,'E. III. kcs'!$J$3:$J$58,0)</f>
        <v>17</v>
      </c>
      <c r="L167" s="183"/>
      <c r="M167" s="184"/>
    </row>
    <row r="168" spans="1:13" ht="19.5" customHeight="1" thickTop="1">
      <c r="A168" s="49"/>
      <c r="B168" s="103"/>
      <c r="C168" s="111" t="s">
        <v>90</v>
      </c>
      <c r="D168" s="78"/>
      <c r="E168" s="33">
        <f>IF(D168&lt;6.19,0,VLOOKUP(D168,rfut,5,TRUE))</f>
        <v>0</v>
      </c>
      <c r="F168" s="78"/>
      <c r="G168" s="33">
        <f t="shared" si="44"/>
        <v>0</v>
      </c>
      <c r="H168" s="79"/>
      <c r="I168" s="33">
        <f t="shared" si="45"/>
        <v>0</v>
      </c>
      <c r="J168" s="80">
        <f t="shared" si="46"/>
        <v>0</v>
      </c>
      <c r="K168" s="81">
        <f>RANK(J168,'E. IV. kcs'!$J$3:$J$58,0)</f>
        <v>15</v>
      </c>
      <c r="L168" s="40"/>
      <c r="M168" s="42"/>
    </row>
    <row r="169" spans="1:13" ht="19.5" customHeight="1" thickBot="1">
      <c r="A169" s="47"/>
      <c r="B169" s="107"/>
      <c r="C169" s="113" t="s">
        <v>90</v>
      </c>
      <c r="D169" s="48"/>
      <c r="E169" s="31">
        <f>IF(D169&lt;6.19,0,VLOOKUP(D169,rfut,5,TRUE))</f>
        <v>0</v>
      </c>
      <c r="F169" s="48"/>
      <c r="G169" s="31">
        <f t="shared" si="44"/>
        <v>0</v>
      </c>
      <c r="H169" s="52"/>
      <c r="I169" s="31">
        <f t="shared" si="45"/>
        <v>0</v>
      </c>
      <c r="J169" s="32">
        <f t="shared" si="46"/>
        <v>0</v>
      </c>
      <c r="K169" s="39">
        <f>RANK(J169,'E. IV. kcs'!$J$3:$J$58,0)</f>
        <v>15</v>
      </c>
      <c r="L169" s="188"/>
      <c r="M169" s="189"/>
    </row>
    <row r="170" ht="19.5" customHeight="1"/>
    <row r="171" ht="19.5" customHeight="1" thickBot="1"/>
    <row r="172" spans="1:13" ht="19.5" customHeight="1" thickBot="1">
      <c r="A172" s="185"/>
      <c r="B172" s="186"/>
      <c r="C172" s="186"/>
      <c r="D172" s="186"/>
      <c r="E172" s="186"/>
      <c r="F172" s="186"/>
      <c r="G172" s="186"/>
      <c r="H172" s="186"/>
      <c r="I172" s="186"/>
      <c r="J172" s="186"/>
      <c r="K172" s="187"/>
      <c r="L172" s="175">
        <f>RANK(L174,Csapat!$C$3:P160,0)</f>
        <v>7</v>
      </c>
      <c r="M172" s="176"/>
    </row>
    <row r="173" spans="1:13" ht="19.5" customHeight="1" thickBot="1">
      <c r="A173" s="34" t="s">
        <v>0</v>
      </c>
      <c r="B173" s="35" t="s">
        <v>1</v>
      </c>
      <c r="C173" s="35" t="s">
        <v>91</v>
      </c>
      <c r="D173" s="173" t="s">
        <v>87</v>
      </c>
      <c r="E173" s="173"/>
      <c r="F173" s="174" t="s">
        <v>2</v>
      </c>
      <c r="G173" s="174"/>
      <c r="H173" s="174" t="s">
        <v>6</v>
      </c>
      <c r="I173" s="174"/>
      <c r="J173" s="35" t="s">
        <v>4</v>
      </c>
      <c r="K173" s="36" t="s">
        <v>5</v>
      </c>
      <c r="L173" s="177"/>
      <c r="M173" s="178"/>
    </row>
    <row r="174" spans="1:13" ht="19.5" customHeight="1">
      <c r="A174" s="49"/>
      <c r="B174" s="140"/>
      <c r="C174" s="109" t="s">
        <v>88</v>
      </c>
      <c r="D174" s="45"/>
      <c r="E174" s="102">
        <f>IF(D174&lt;6.19,0,VLOOKUP(D174,rrfut,7,TRUE))</f>
        <v>0</v>
      </c>
      <c r="F174" s="46"/>
      <c r="G174" s="33">
        <f aca="true" t="shared" si="47" ref="G174:G179">IF(F174&lt;1.79,0,VLOOKUP(F174,távol,4,TRUE))</f>
        <v>0</v>
      </c>
      <c r="H174" s="50"/>
      <c r="I174" s="33">
        <f aca="true" t="shared" si="48" ref="I174:I179">IF(H174&lt;4,0,VLOOKUP(H174,kisl,2,TRUE))</f>
        <v>0</v>
      </c>
      <c r="J174" s="30">
        <f aca="true" t="shared" si="49" ref="J174:J179">SUM(E174,G174,I174)</f>
        <v>0</v>
      </c>
      <c r="K174" s="38">
        <f>RANK(J174,'E. II. kcs'!$J$3:$J$58,0)</f>
        <v>15</v>
      </c>
      <c r="L174" s="181">
        <f>SUM(J174:J179)</f>
        <v>0</v>
      </c>
      <c r="M174" s="182"/>
    </row>
    <row r="175" spans="1:13" ht="19.5" customHeight="1" thickBot="1">
      <c r="A175" s="89"/>
      <c r="B175" s="140"/>
      <c r="C175" s="110" t="s">
        <v>88</v>
      </c>
      <c r="D175" s="90"/>
      <c r="E175" s="84">
        <f>IF(D175&lt;6.19,0,VLOOKUP(D175,rrfut,7,TRUE))</f>
        <v>0</v>
      </c>
      <c r="F175" s="90"/>
      <c r="G175" s="92">
        <f t="shared" si="47"/>
        <v>0</v>
      </c>
      <c r="H175" s="93"/>
      <c r="I175" s="91">
        <f t="shared" si="48"/>
        <v>0</v>
      </c>
      <c r="J175" s="94">
        <f t="shared" si="49"/>
        <v>0</v>
      </c>
      <c r="K175" s="87">
        <f>RANK(J175,'E. II. kcs'!$J$3:$J$58,0)</f>
        <v>15</v>
      </c>
      <c r="L175" s="183"/>
      <c r="M175" s="184"/>
    </row>
    <row r="176" spans="1:13" ht="19.5" customHeight="1" thickTop="1">
      <c r="A176" s="95"/>
      <c r="B176" s="103"/>
      <c r="C176" s="111" t="s">
        <v>89</v>
      </c>
      <c r="D176" s="97"/>
      <c r="E176" s="98">
        <f>IF(D176&lt;6.19,0,VLOOKUP(D176,rrfut,7,TRUE))</f>
        <v>0</v>
      </c>
      <c r="F176" s="97"/>
      <c r="G176" s="98">
        <f t="shared" si="47"/>
        <v>0</v>
      </c>
      <c r="H176" s="99"/>
      <c r="I176" s="98">
        <f t="shared" si="48"/>
        <v>0</v>
      </c>
      <c r="J176" s="100">
        <f t="shared" si="49"/>
        <v>0</v>
      </c>
      <c r="K176" s="81">
        <f>RANK(J176,'E. III. kcs'!$J$3:$J$58,0)</f>
        <v>17</v>
      </c>
      <c r="L176" s="183"/>
      <c r="M176" s="184"/>
    </row>
    <row r="177" spans="1:13" ht="19.5" customHeight="1" thickBot="1">
      <c r="A177" s="82"/>
      <c r="B177" s="172"/>
      <c r="C177" s="112" t="s">
        <v>89</v>
      </c>
      <c r="D177" s="83"/>
      <c r="E177" s="84">
        <f>IF(D177&lt;6.19,0,VLOOKUP(D177,rrfut,7,TRUE))</f>
        <v>0</v>
      </c>
      <c r="F177" s="83"/>
      <c r="G177" s="101">
        <f t="shared" si="47"/>
        <v>0</v>
      </c>
      <c r="H177" s="88"/>
      <c r="I177" s="84">
        <f t="shared" si="48"/>
        <v>0</v>
      </c>
      <c r="J177" s="86">
        <f t="shared" si="49"/>
        <v>0</v>
      </c>
      <c r="K177" s="87">
        <f>RANK(J177,'E. III. kcs'!$J$3:$J$58,0)</f>
        <v>17</v>
      </c>
      <c r="L177" s="183"/>
      <c r="M177" s="184"/>
    </row>
    <row r="178" spans="1:13" ht="19.5" customHeight="1" thickTop="1">
      <c r="A178" s="49"/>
      <c r="B178" s="103"/>
      <c r="C178" s="111" t="s">
        <v>90</v>
      </c>
      <c r="D178" s="78"/>
      <c r="E178" s="33">
        <f>IF(D178&lt;6.19,0,VLOOKUP(D178,rfut,5,TRUE))</f>
        <v>0</v>
      </c>
      <c r="F178" s="78"/>
      <c r="G178" s="33">
        <f t="shared" si="47"/>
        <v>0</v>
      </c>
      <c r="H178" s="79"/>
      <c r="I178" s="33">
        <f t="shared" si="48"/>
        <v>0</v>
      </c>
      <c r="J178" s="80">
        <f t="shared" si="49"/>
        <v>0</v>
      </c>
      <c r="K178" s="81">
        <f>RANK(J178,'E. IV. kcs'!$J$3:$J$58,0)</f>
        <v>15</v>
      </c>
      <c r="L178" s="40"/>
      <c r="M178" s="42"/>
    </row>
    <row r="179" spans="1:13" ht="19.5" customHeight="1" thickBot="1">
      <c r="A179" s="47"/>
      <c r="B179" s="107"/>
      <c r="C179" s="113" t="s">
        <v>90</v>
      </c>
      <c r="D179" s="48"/>
      <c r="E179" s="31">
        <f>IF(D179&lt;6.19,0,VLOOKUP(D179,rfut,5,TRUE))</f>
        <v>0</v>
      </c>
      <c r="F179" s="48"/>
      <c r="G179" s="31">
        <f t="shared" si="47"/>
        <v>0</v>
      </c>
      <c r="H179" s="52"/>
      <c r="I179" s="31">
        <f t="shared" si="48"/>
        <v>0</v>
      </c>
      <c r="J179" s="32">
        <f t="shared" si="49"/>
        <v>0</v>
      </c>
      <c r="K179" s="39">
        <f>RANK(J179,'E. IV. kcs'!$J$3:$J$58,0)</f>
        <v>15</v>
      </c>
      <c r="L179" s="188"/>
      <c r="M179" s="189"/>
    </row>
    <row r="180" ht="19.5" customHeight="1"/>
    <row r="181" ht="19.5" customHeight="1" thickBot="1"/>
    <row r="182" spans="1:13" ht="19.5" customHeight="1" thickBot="1">
      <c r="A182" s="185"/>
      <c r="B182" s="186"/>
      <c r="C182" s="186"/>
      <c r="D182" s="186"/>
      <c r="E182" s="186"/>
      <c r="F182" s="186"/>
      <c r="G182" s="186"/>
      <c r="H182" s="186"/>
      <c r="I182" s="186"/>
      <c r="J182" s="186"/>
      <c r="K182" s="187"/>
      <c r="L182" s="175">
        <f>RANK(L184,Csapat!$C$3:P170,0)</f>
        <v>7</v>
      </c>
      <c r="M182" s="176"/>
    </row>
    <row r="183" spans="1:13" ht="19.5" customHeight="1" thickBot="1">
      <c r="A183" s="34" t="s">
        <v>0</v>
      </c>
      <c r="B183" s="35" t="s">
        <v>1</v>
      </c>
      <c r="C183" s="35" t="s">
        <v>91</v>
      </c>
      <c r="D183" s="173" t="s">
        <v>87</v>
      </c>
      <c r="E183" s="173"/>
      <c r="F183" s="174" t="s">
        <v>2</v>
      </c>
      <c r="G183" s="174"/>
      <c r="H183" s="174" t="s">
        <v>6</v>
      </c>
      <c r="I183" s="174"/>
      <c r="J183" s="35" t="s">
        <v>4</v>
      </c>
      <c r="K183" s="36" t="s">
        <v>5</v>
      </c>
      <c r="L183" s="177"/>
      <c r="M183" s="178"/>
    </row>
    <row r="184" spans="1:13" ht="19.5" customHeight="1">
      <c r="A184" s="49"/>
      <c r="B184" s="140"/>
      <c r="C184" s="109" t="s">
        <v>88</v>
      </c>
      <c r="D184" s="45"/>
      <c r="E184" s="102">
        <f>IF(D184&lt;6.19,0,VLOOKUP(D184,rrfut,7,TRUE))</f>
        <v>0</v>
      </c>
      <c r="F184" s="46"/>
      <c r="G184" s="33">
        <f aca="true" t="shared" si="50" ref="G184:G189">IF(F184&lt;1.79,0,VLOOKUP(F184,távol,4,TRUE))</f>
        <v>0</v>
      </c>
      <c r="H184" s="50"/>
      <c r="I184" s="33">
        <f aca="true" t="shared" si="51" ref="I184:I189">IF(H184&lt;4,0,VLOOKUP(H184,kisl,2,TRUE))</f>
        <v>0</v>
      </c>
      <c r="J184" s="30">
        <f aca="true" t="shared" si="52" ref="J184:J189">SUM(E184,G184,I184)</f>
        <v>0</v>
      </c>
      <c r="K184" s="38">
        <f>RANK(J184,'E. II. kcs'!$J$3:$J$58,0)</f>
        <v>15</v>
      </c>
      <c r="L184" s="181">
        <f>SUM(J184:J189)</f>
        <v>0</v>
      </c>
      <c r="M184" s="182"/>
    </row>
    <row r="185" spans="1:13" ht="19.5" customHeight="1" thickBot="1">
      <c r="A185" s="89"/>
      <c r="B185" s="140"/>
      <c r="C185" s="110" t="s">
        <v>88</v>
      </c>
      <c r="D185" s="90"/>
      <c r="E185" s="84">
        <f>IF(D185&lt;6.19,0,VLOOKUP(D185,rrfut,7,TRUE))</f>
        <v>0</v>
      </c>
      <c r="F185" s="90"/>
      <c r="G185" s="92">
        <f t="shared" si="50"/>
        <v>0</v>
      </c>
      <c r="H185" s="93"/>
      <c r="I185" s="91">
        <f t="shared" si="51"/>
        <v>0</v>
      </c>
      <c r="J185" s="94">
        <f t="shared" si="52"/>
        <v>0</v>
      </c>
      <c r="K185" s="87">
        <f>RANK(J185,'E. II. kcs'!$J$3:$J$58,0)</f>
        <v>15</v>
      </c>
      <c r="L185" s="183"/>
      <c r="M185" s="184"/>
    </row>
    <row r="186" spans="1:13" ht="19.5" customHeight="1" thickTop="1">
      <c r="A186" s="95"/>
      <c r="B186" s="103"/>
      <c r="C186" s="111" t="s">
        <v>89</v>
      </c>
      <c r="D186" s="97"/>
      <c r="E186" s="98">
        <f>IF(D186&lt;6.19,0,VLOOKUP(D186,rrfut,7,TRUE))</f>
        <v>0</v>
      </c>
      <c r="F186" s="97"/>
      <c r="G186" s="98">
        <f t="shared" si="50"/>
        <v>0</v>
      </c>
      <c r="H186" s="99"/>
      <c r="I186" s="98">
        <f t="shared" si="51"/>
        <v>0</v>
      </c>
      <c r="J186" s="100">
        <f t="shared" si="52"/>
        <v>0</v>
      </c>
      <c r="K186" s="81">
        <f>RANK(J186,'E. III. kcs'!$J$3:$J$58,0)</f>
        <v>17</v>
      </c>
      <c r="L186" s="183"/>
      <c r="M186" s="184"/>
    </row>
    <row r="187" spans="1:13" ht="19.5" customHeight="1" thickBot="1">
      <c r="A187" s="82"/>
      <c r="B187" s="172"/>
      <c r="C187" s="112" t="s">
        <v>89</v>
      </c>
      <c r="D187" s="83"/>
      <c r="E187" s="84">
        <f>IF(D187&lt;6.19,0,VLOOKUP(D187,rrfut,7,TRUE))</f>
        <v>0</v>
      </c>
      <c r="F187" s="83"/>
      <c r="G187" s="101">
        <f t="shared" si="50"/>
        <v>0</v>
      </c>
      <c r="H187" s="88"/>
      <c r="I187" s="84">
        <f t="shared" si="51"/>
        <v>0</v>
      </c>
      <c r="J187" s="86">
        <f t="shared" si="52"/>
        <v>0</v>
      </c>
      <c r="K187" s="87">
        <f>RANK(J187,'E. III. kcs'!$J$3:$J$58,0)</f>
        <v>17</v>
      </c>
      <c r="L187" s="183"/>
      <c r="M187" s="184"/>
    </row>
    <row r="188" spans="1:13" ht="19.5" customHeight="1" thickTop="1">
      <c r="A188" s="49"/>
      <c r="B188" s="103"/>
      <c r="C188" s="111" t="s">
        <v>90</v>
      </c>
      <c r="D188" s="78"/>
      <c r="E188" s="33">
        <f>IF(D188&lt;6.19,0,VLOOKUP(D188,rfut,5,TRUE))</f>
        <v>0</v>
      </c>
      <c r="F188" s="78"/>
      <c r="G188" s="33">
        <f t="shared" si="50"/>
        <v>0</v>
      </c>
      <c r="H188" s="79"/>
      <c r="I188" s="33">
        <f t="shared" si="51"/>
        <v>0</v>
      </c>
      <c r="J188" s="80">
        <f t="shared" si="52"/>
        <v>0</v>
      </c>
      <c r="K188" s="81">
        <f>RANK(J188,'E. IV. kcs'!$J$3:$J$58,0)</f>
        <v>15</v>
      </c>
      <c r="L188" s="40"/>
      <c r="M188" s="42"/>
    </row>
    <row r="189" spans="1:13" ht="19.5" customHeight="1" thickBot="1">
      <c r="A189" s="47"/>
      <c r="B189" s="107"/>
      <c r="C189" s="113" t="s">
        <v>90</v>
      </c>
      <c r="D189" s="48"/>
      <c r="E189" s="31">
        <f>IF(D189&lt;6.19,0,VLOOKUP(D189,rfut,5,TRUE))</f>
        <v>0</v>
      </c>
      <c r="F189" s="48"/>
      <c r="G189" s="31">
        <f t="shared" si="50"/>
        <v>0</v>
      </c>
      <c r="H189" s="52"/>
      <c r="I189" s="31">
        <f t="shared" si="51"/>
        <v>0</v>
      </c>
      <c r="J189" s="32">
        <f t="shared" si="52"/>
        <v>0</v>
      </c>
      <c r="K189" s="39">
        <f>RANK(J189,'E. IV. kcs'!$J$3:$J$58,0)</f>
        <v>15</v>
      </c>
      <c r="L189" s="188"/>
      <c r="M189" s="189"/>
    </row>
    <row r="190" ht="19.5" customHeight="1"/>
    <row r="191" ht="19.5" customHeight="1" thickBot="1"/>
    <row r="192" spans="1:13" ht="19.5" customHeight="1" thickBot="1">
      <c r="A192" s="185"/>
      <c r="B192" s="186"/>
      <c r="C192" s="186"/>
      <c r="D192" s="186"/>
      <c r="E192" s="186"/>
      <c r="F192" s="186"/>
      <c r="G192" s="186"/>
      <c r="H192" s="186"/>
      <c r="I192" s="186"/>
      <c r="J192" s="186"/>
      <c r="K192" s="187"/>
      <c r="L192" s="175">
        <f>RANK(L194,Csapat!$C$3:P180,0)</f>
        <v>7</v>
      </c>
      <c r="M192" s="176"/>
    </row>
    <row r="193" spans="1:13" ht="19.5" customHeight="1" thickBot="1">
      <c r="A193" s="34" t="s">
        <v>0</v>
      </c>
      <c r="B193" s="35" t="s">
        <v>1</v>
      </c>
      <c r="C193" s="35" t="s">
        <v>91</v>
      </c>
      <c r="D193" s="173" t="s">
        <v>87</v>
      </c>
      <c r="E193" s="173"/>
      <c r="F193" s="174" t="s">
        <v>2</v>
      </c>
      <c r="G193" s="174"/>
      <c r="H193" s="174" t="s">
        <v>6</v>
      </c>
      <c r="I193" s="174"/>
      <c r="J193" s="35" t="s">
        <v>4</v>
      </c>
      <c r="K193" s="36" t="s">
        <v>5</v>
      </c>
      <c r="L193" s="177"/>
      <c r="M193" s="178"/>
    </row>
    <row r="194" spans="1:13" ht="19.5" customHeight="1">
      <c r="A194" s="49"/>
      <c r="B194" s="140"/>
      <c r="C194" s="109" t="s">
        <v>88</v>
      </c>
      <c r="D194" s="45"/>
      <c r="E194" s="102">
        <f>IF(D194&lt;6.19,0,VLOOKUP(D194,rrfut,7,TRUE))</f>
        <v>0</v>
      </c>
      <c r="F194" s="46"/>
      <c r="G194" s="33">
        <f aca="true" t="shared" si="53" ref="G194:G199">IF(F194&lt;1.79,0,VLOOKUP(F194,távol,4,TRUE))</f>
        <v>0</v>
      </c>
      <c r="H194" s="50"/>
      <c r="I194" s="33">
        <f aca="true" t="shared" si="54" ref="I194:I199">IF(H194&lt;4,0,VLOOKUP(H194,kisl,2,TRUE))</f>
        <v>0</v>
      </c>
      <c r="J194" s="30">
        <f aca="true" t="shared" si="55" ref="J194:J199">SUM(E194,G194,I194)</f>
        <v>0</v>
      </c>
      <c r="K194" s="38">
        <f>RANK(J194,'E. II. kcs'!$J$3:$J$58,0)</f>
        <v>15</v>
      </c>
      <c r="L194" s="181">
        <f>SUM(J194:J199)</f>
        <v>0</v>
      </c>
      <c r="M194" s="182"/>
    </row>
    <row r="195" spans="1:13" ht="19.5" customHeight="1" thickBot="1">
      <c r="A195" s="89"/>
      <c r="B195" s="140"/>
      <c r="C195" s="110" t="s">
        <v>88</v>
      </c>
      <c r="D195" s="90"/>
      <c r="E195" s="84">
        <f>IF(D195&lt;6.19,0,VLOOKUP(D195,rrfut,7,TRUE))</f>
        <v>0</v>
      </c>
      <c r="F195" s="90"/>
      <c r="G195" s="92">
        <f t="shared" si="53"/>
        <v>0</v>
      </c>
      <c r="H195" s="93"/>
      <c r="I195" s="91">
        <f t="shared" si="54"/>
        <v>0</v>
      </c>
      <c r="J195" s="94">
        <f t="shared" si="55"/>
        <v>0</v>
      </c>
      <c r="K195" s="87">
        <f>RANK(J195,'E. II. kcs'!$J$3:$J$58,0)</f>
        <v>15</v>
      </c>
      <c r="L195" s="183"/>
      <c r="M195" s="184"/>
    </row>
    <row r="196" spans="1:13" ht="19.5" customHeight="1" thickTop="1">
      <c r="A196" s="95"/>
      <c r="B196" s="103"/>
      <c r="C196" s="111" t="s">
        <v>89</v>
      </c>
      <c r="D196" s="97"/>
      <c r="E196" s="98">
        <f>IF(D196&lt;6.19,0,VLOOKUP(D196,rrfut,7,TRUE))</f>
        <v>0</v>
      </c>
      <c r="F196" s="97"/>
      <c r="G196" s="98">
        <f t="shared" si="53"/>
        <v>0</v>
      </c>
      <c r="H196" s="99"/>
      <c r="I196" s="98">
        <f t="shared" si="54"/>
        <v>0</v>
      </c>
      <c r="J196" s="100">
        <f t="shared" si="55"/>
        <v>0</v>
      </c>
      <c r="K196" s="81">
        <f>RANK(J196,'E. III. kcs'!$J$3:$J$58,0)</f>
        <v>17</v>
      </c>
      <c r="L196" s="183"/>
      <c r="M196" s="184"/>
    </row>
    <row r="197" spans="1:13" ht="19.5" customHeight="1" thickBot="1">
      <c r="A197" s="82"/>
      <c r="B197" s="172"/>
      <c r="C197" s="112" t="s">
        <v>89</v>
      </c>
      <c r="D197" s="83"/>
      <c r="E197" s="84">
        <f>IF(D197&lt;6.19,0,VLOOKUP(D197,rrfut,7,TRUE))</f>
        <v>0</v>
      </c>
      <c r="F197" s="83"/>
      <c r="G197" s="101">
        <f t="shared" si="53"/>
        <v>0</v>
      </c>
      <c r="H197" s="88"/>
      <c r="I197" s="84">
        <f t="shared" si="54"/>
        <v>0</v>
      </c>
      <c r="J197" s="86">
        <f t="shared" si="55"/>
        <v>0</v>
      </c>
      <c r="K197" s="87">
        <f>RANK(J197,'E. III. kcs'!$J$3:$J$58,0)</f>
        <v>17</v>
      </c>
      <c r="L197" s="183"/>
      <c r="M197" s="184"/>
    </row>
    <row r="198" spans="1:13" ht="19.5" customHeight="1" thickTop="1">
      <c r="A198" s="49"/>
      <c r="B198" s="103"/>
      <c r="C198" s="111" t="s">
        <v>90</v>
      </c>
      <c r="D198" s="78"/>
      <c r="E198" s="33">
        <f>IF(D198&lt;6.19,0,VLOOKUP(D198,rfut,5,TRUE))</f>
        <v>0</v>
      </c>
      <c r="F198" s="78"/>
      <c r="G198" s="33">
        <f t="shared" si="53"/>
        <v>0</v>
      </c>
      <c r="H198" s="79"/>
      <c r="I198" s="33">
        <f t="shared" si="54"/>
        <v>0</v>
      </c>
      <c r="J198" s="80">
        <f t="shared" si="55"/>
        <v>0</v>
      </c>
      <c r="K198" s="81">
        <f>RANK(J198,'E. IV. kcs'!$J$3:$J$58,0)</f>
        <v>15</v>
      </c>
      <c r="L198" s="40"/>
      <c r="M198" s="42"/>
    </row>
    <row r="199" spans="1:13" ht="19.5" customHeight="1" thickBot="1">
      <c r="A199" s="108"/>
      <c r="B199" s="107"/>
      <c r="C199" s="113" t="s">
        <v>90</v>
      </c>
      <c r="D199" s="48"/>
      <c r="E199" s="31">
        <f>IF(D199&lt;6.19,0,VLOOKUP(D199,rfut,5,TRUE))</f>
        <v>0</v>
      </c>
      <c r="F199" s="48"/>
      <c r="G199" s="31">
        <f t="shared" si="53"/>
        <v>0</v>
      </c>
      <c r="H199" s="52"/>
      <c r="I199" s="31">
        <f t="shared" si="54"/>
        <v>0</v>
      </c>
      <c r="J199" s="32">
        <f t="shared" si="55"/>
        <v>0</v>
      </c>
      <c r="K199" s="39">
        <f>RANK(J199,'E. IV. kcs'!$J$3:$J$58,0)</f>
        <v>15</v>
      </c>
      <c r="L199" s="188"/>
      <c r="M199" s="189"/>
    </row>
    <row r="200" ht="19.5" customHeight="1"/>
    <row r="201" ht="19.5" customHeight="1" thickBot="1"/>
    <row r="202" spans="1:13" ht="19.5" customHeight="1" thickBot="1">
      <c r="A202" s="185"/>
      <c r="B202" s="186"/>
      <c r="C202" s="186"/>
      <c r="D202" s="186"/>
      <c r="E202" s="186"/>
      <c r="F202" s="186"/>
      <c r="G202" s="186"/>
      <c r="H202" s="186"/>
      <c r="I202" s="186"/>
      <c r="J202" s="186"/>
      <c r="K202" s="187"/>
      <c r="L202" s="175">
        <f>RANK(L204,Csapat!$C$3:P190,0)</f>
        <v>7</v>
      </c>
      <c r="M202" s="176"/>
    </row>
    <row r="203" spans="1:13" ht="19.5" customHeight="1" thickBot="1">
      <c r="A203" s="34" t="s">
        <v>0</v>
      </c>
      <c r="B203" s="35" t="s">
        <v>1</v>
      </c>
      <c r="C203" s="35" t="s">
        <v>91</v>
      </c>
      <c r="D203" s="173" t="s">
        <v>87</v>
      </c>
      <c r="E203" s="173"/>
      <c r="F203" s="174" t="s">
        <v>2</v>
      </c>
      <c r="G203" s="174"/>
      <c r="H203" s="174" t="s">
        <v>6</v>
      </c>
      <c r="I203" s="174"/>
      <c r="J203" s="35" t="s">
        <v>4</v>
      </c>
      <c r="K203" s="36" t="s">
        <v>5</v>
      </c>
      <c r="L203" s="177"/>
      <c r="M203" s="178"/>
    </row>
    <row r="204" spans="1:13" ht="19.5" customHeight="1">
      <c r="A204" s="49"/>
      <c r="B204" s="140"/>
      <c r="C204" s="109" t="s">
        <v>88</v>
      </c>
      <c r="D204" s="45"/>
      <c r="E204" s="102">
        <f>IF(D204&lt;6.19,0,VLOOKUP(D204,rrfut,7,TRUE))</f>
        <v>0</v>
      </c>
      <c r="F204" s="46"/>
      <c r="G204" s="33">
        <f aca="true" t="shared" si="56" ref="G204:G209">IF(F204&lt;1.79,0,VLOOKUP(F204,távol,4,TRUE))</f>
        <v>0</v>
      </c>
      <c r="H204" s="50"/>
      <c r="I204" s="33">
        <f aca="true" t="shared" si="57" ref="I204:I209">IF(H204&lt;4,0,VLOOKUP(H204,kisl,2,TRUE))</f>
        <v>0</v>
      </c>
      <c r="J204" s="30">
        <f aca="true" t="shared" si="58" ref="J204:J209">SUM(E204,G204,I204)</f>
        <v>0</v>
      </c>
      <c r="K204" s="38">
        <f>RANK(J204,'E. II. kcs'!$J$3:$J$58,0)</f>
        <v>15</v>
      </c>
      <c r="L204" s="181">
        <f>SUM(J204:J209)</f>
        <v>0</v>
      </c>
      <c r="M204" s="182"/>
    </row>
    <row r="205" spans="1:13" ht="19.5" customHeight="1" thickBot="1">
      <c r="A205" s="89"/>
      <c r="B205" s="140"/>
      <c r="C205" s="110" t="s">
        <v>88</v>
      </c>
      <c r="D205" s="90"/>
      <c r="E205" s="84">
        <f>IF(D205&lt;6.19,0,VLOOKUP(D205,rrfut,7,TRUE))</f>
        <v>0</v>
      </c>
      <c r="F205" s="90"/>
      <c r="G205" s="92">
        <f t="shared" si="56"/>
        <v>0</v>
      </c>
      <c r="H205" s="93"/>
      <c r="I205" s="91">
        <f t="shared" si="57"/>
        <v>0</v>
      </c>
      <c r="J205" s="94">
        <f t="shared" si="58"/>
        <v>0</v>
      </c>
      <c r="K205" s="87">
        <f>RANK(J205,'E. II. kcs'!$J$3:$J$58,0)</f>
        <v>15</v>
      </c>
      <c r="L205" s="183"/>
      <c r="M205" s="184"/>
    </row>
    <row r="206" spans="1:13" ht="19.5" customHeight="1" thickTop="1">
      <c r="A206" s="95"/>
      <c r="B206" s="103"/>
      <c r="C206" s="111" t="s">
        <v>89</v>
      </c>
      <c r="D206" s="97"/>
      <c r="E206" s="98">
        <f>IF(D206&lt;6.19,0,VLOOKUP(D206,rrfut,7,TRUE))</f>
        <v>0</v>
      </c>
      <c r="F206" s="97"/>
      <c r="G206" s="98">
        <f t="shared" si="56"/>
        <v>0</v>
      </c>
      <c r="H206" s="99"/>
      <c r="I206" s="98">
        <f t="shared" si="57"/>
        <v>0</v>
      </c>
      <c r="J206" s="100">
        <f t="shared" si="58"/>
        <v>0</v>
      </c>
      <c r="K206" s="81">
        <f>RANK(J206,'E. III. kcs'!$J$3:$J$58,0)</f>
        <v>17</v>
      </c>
      <c r="L206" s="183"/>
      <c r="M206" s="184"/>
    </row>
    <row r="207" spans="1:13" ht="19.5" customHeight="1" thickBot="1">
      <c r="A207" s="82"/>
      <c r="B207" s="172"/>
      <c r="C207" s="112" t="s">
        <v>89</v>
      </c>
      <c r="D207" s="83"/>
      <c r="E207" s="84">
        <f>IF(D207&lt;6.19,0,VLOOKUP(D207,rrfut,7,TRUE))</f>
        <v>0</v>
      </c>
      <c r="F207" s="83"/>
      <c r="G207" s="101">
        <f t="shared" si="56"/>
        <v>0</v>
      </c>
      <c r="H207" s="88"/>
      <c r="I207" s="84">
        <f t="shared" si="57"/>
        <v>0</v>
      </c>
      <c r="J207" s="86">
        <f t="shared" si="58"/>
        <v>0</v>
      </c>
      <c r="K207" s="87">
        <f>RANK(J207,'E. III. kcs'!$J$3:$J$58,0)</f>
        <v>17</v>
      </c>
      <c r="L207" s="183"/>
      <c r="M207" s="184"/>
    </row>
    <row r="208" spans="1:13" ht="19.5" customHeight="1" thickTop="1">
      <c r="A208" s="49"/>
      <c r="B208" s="103"/>
      <c r="C208" s="111" t="s">
        <v>90</v>
      </c>
      <c r="D208" s="78"/>
      <c r="E208" s="33">
        <f>IF(D208&lt;6.19,0,VLOOKUP(D208,rfut,5,TRUE))</f>
        <v>0</v>
      </c>
      <c r="F208" s="78"/>
      <c r="G208" s="33">
        <f t="shared" si="56"/>
        <v>0</v>
      </c>
      <c r="H208" s="79"/>
      <c r="I208" s="33">
        <f t="shared" si="57"/>
        <v>0</v>
      </c>
      <c r="J208" s="80">
        <f t="shared" si="58"/>
        <v>0</v>
      </c>
      <c r="K208" s="81">
        <f>RANK(J208,'E. IV. kcs'!$J$3:$J$58,0)</f>
        <v>15</v>
      </c>
      <c r="L208" s="40"/>
      <c r="M208" s="42"/>
    </row>
    <row r="209" spans="1:13" ht="19.5" customHeight="1" thickBot="1">
      <c r="A209" s="47"/>
      <c r="B209" s="107"/>
      <c r="C209" s="113" t="s">
        <v>90</v>
      </c>
      <c r="D209" s="48"/>
      <c r="E209" s="31">
        <f>IF(D209&lt;6.19,0,VLOOKUP(D209,rfut,5,TRUE))</f>
        <v>0</v>
      </c>
      <c r="F209" s="48"/>
      <c r="G209" s="31">
        <f t="shared" si="56"/>
        <v>0</v>
      </c>
      <c r="H209" s="52"/>
      <c r="I209" s="31">
        <f t="shared" si="57"/>
        <v>0</v>
      </c>
      <c r="J209" s="32">
        <f t="shared" si="58"/>
        <v>0</v>
      </c>
      <c r="K209" s="39">
        <f>RANK(J209,'E. IV. kcs'!$J$3:$J$58,0)</f>
        <v>15</v>
      </c>
      <c r="L209" s="188"/>
      <c r="M209" s="189"/>
    </row>
    <row r="210" ht="19.5" customHeight="1"/>
    <row r="211" ht="19.5" customHeight="1" thickBot="1"/>
    <row r="212" spans="1:13" ht="19.5" customHeight="1" thickBot="1">
      <c r="A212" s="185"/>
      <c r="B212" s="186"/>
      <c r="C212" s="186"/>
      <c r="D212" s="186"/>
      <c r="E212" s="186"/>
      <c r="F212" s="186"/>
      <c r="G212" s="186"/>
      <c r="H212" s="186"/>
      <c r="I212" s="186"/>
      <c r="J212" s="186"/>
      <c r="K212" s="187"/>
      <c r="L212" s="175">
        <f>RANK(L214,Csapat!$C$3:P200,0)</f>
        <v>7</v>
      </c>
      <c r="M212" s="176"/>
    </row>
    <row r="213" spans="1:13" ht="19.5" customHeight="1" thickBot="1">
      <c r="A213" s="34" t="s">
        <v>0</v>
      </c>
      <c r="B213" s="35" t="s">
        <v>1</v>
      </c>
      <c r="C213" s="35" t="s">
        <v>91</v>
      </c>
      <c r="D213" s="173" t="s">
        <v>87</v>
      </c>
      <c r="E213" s="173"/>
      <c r="F213" s="174" t="s">
        <v>2</v>
      </c>
      <c r="G213" s="174"/>
      <c r="H213" s="174" t="s">
        <v>6</v>
      </c>
      <c r="I213" s="174"/>
      <c r="J213" s="35" t="s">
        <v>4</v>
      </c>
      <c r="K213" s="36" t="s">
        <v>5</v>
      </c>
      <c r="L213" s="177"/>
      <c r="M213" s="178"/>
    </row>
    <row r="214" spans="1:13" ht="19.5" customHeight="1">
      <c r="A214" s="49"/>
      <c r="B214" s="140"/>
      <c r="C214" s="109" t="s">
        <v>88</v>
      </c>
      <c r="D214" s="45"/>
      <c r="E214" s="102">
        <f>IF(D214&lt;6.19,0,VLOOKUP(D214,rrfut,7,TRUE))</f>
        <v>0</v>
      </c>
      <c r="F214" s="46"/>
      <c r="G214" s="33">
        <f aca="true" t="shared" si="59" ref="G214:G219">IF(F214&lt;1.79,0,VLOOKUP(F214,távol,4,TRUE))</f>
        <v>0</v>
      </c>
      <c r="H214" s="50"/>
      <c r="I214" s="33">
        <f aca="true" t="shared" si="60" ref="I214:I219">IF(H214&lt;4,0,VLOOKUP(H214,kisl,2,TRUE))</f>
        <v>0</v>
      </c>
      <c r="J214" s="30">
        <f aca="true" t="shared" si="61" ref="J214:J219">SUM(E214,G214,I214)</f>
        <v>0</v>
      </c>
      <c r="K214" s="38">
        <f>RANK(J214,'E. II. kcs'!$J$3:$J$58,0)</f>
        <v>15</v>
      </c>
      <c r="L214" s="181">
        <f>SUM(J214:J219)</f>
        <v>0</v>
      </c>
      <c r="M214" s="182"/>
    </row>
    <row r="215" spans="1:13" ht="19.5" customHeight="1" thickBot="1">
      <c r="A215" s="89"/>
      <c r="B215" s="140"/>
      <c r="C215" s="110" t="s">
        <v>88</v>
      </c>
      <c r="D215" s="90"/>
      <c r="E215" s="84">
        <f>IF(D215&lt;6.19,0,VLOOKUP(D215,rrfut,7,TRUE))</f>
        <v>0</v>
      </c>
      <c r="F215" s="90"/>
      <c r="G215" s="92">
        <f t="shared" si="59"/>
        <v>0</v>
      </c>
      <c r="H215" s="93"/>
      <c r="I215" s="91">
        <f t="shared" si="60"/>
        <v>0</v>
      </c>
      <c r="J215" s="94">
        <f t="shared" si="61"/>
        <v>0</v>
      </c>
      <c r="K215" s="87">
        <f>RANK(J215,'E. II. kcs'!$J$3:$J$58,0)</f>
        <v>15</v>
      </c>
      <c r="L215" s="183"/>
      <c r="M215" s="184"/>
    </row>
    <row r="216" spans="1:13" ht="19.5" customHeight="1" thickTop="1">
      <c r="A216" s="95"/>
      <c r="B216" s="103"/>
      <c r="C216" s="111" t="s">
        <v>89</v>
      </c>
      <c r="D216" s="97"/>
      <c r="E216" s="98">
        <f>IF(D216&lt;6.19,0,VLOOKUP(D216,rrfut,7,TRUE))</f>
        <v>0</v>
      </c>
      <c r="F216" s="97"/>
      <c r="G216" s="98">
        <f t="shared" si="59"/>
        <v>0</v>
      </c>
      <c r="H216" s="99"/>
      <c r="I216" s="98">
        <f t="shared" si="60"/>
        <v>0</v>
      </c>
      <c r="J216" s="100">
        <f t="shared" si="61"/>
        <v>0</v>
      </c>
      <c r="K216" s="81">
        <f>RANK(J216,'E. III. kcs'!$J$3:$J$58,0)</f>
        <v>17</v>
      </c>
      <c r="L216" s="183"/>
      <c r="M216" s="184"/>
    </row>
    <row r="217" spans="1:13" ht="19.5" customHeight="1" thickBot="1">
      <c r="A217" s="82"/>
      <c r="B217" s="172"/>
      <c r="C217" s="112" t="s">
        <v>89</v>
      </c>
      <c r="D217" s="83"/>
      <c r="E217" s="84">
        <f>IF(D217&lt;6.19,0,VLOOKUP(D217,rrfut,7,TRUE))</f>
        <v>0</v>
      </c>
      <c r="F217" s="83"/>
      <c r="G217" s="101">
        <f t="shared" si="59"/>
        <v>0</v>
      </c>
      <c r="H217" s="88"/>
      <c r="I217" s="84">
        <f t="shared" si="60"/>
        <v>0</v>
      </c>
      <c r="J217" s="86">
        <f t="shared" si="61"/>
        <v>0</v>
      </c>
      <c r="K217" s="87">
        <f>RANK(J217,'E. III. kcs'!$J$3:$J$58,0)</f>
        <v>17</v>
      </c>
      <c r="L217" s="183"/>
      <c r="M217" s="184"/>
    </row>
    <row r="218" spans="1:13" ht="19.5" customHeight="1" thickTop="1">
      <c r="A218" s="49"/>
      <c r="B218" s="103"/>
      <c r="C218" s="111" t="s">
        <v>90</v>
      </c>
      <c r="D218" s="78"/>
      <c r="E218" s="33">
        <f>IF(D218&lt;6.19,0,VLOOKUP(D218,rfut,5,TRUE))</f>
        <v>0</v>
      </c>
      <c r="F218" s="78"/>
      <c r="G218" s="33">
        <f t="shared" si="59"/>
        <v>0</v>
      </c>
      <c r="H218" s="79"/>
      <c r="I218" s="33">
        <f t="shared" si="60"/>
        <v>0</v>
      </c>
      <c r="J218" s="80">
        <f t="shared" si="61"/>
        <v>0</v>
      </c>
      <c r="K218" s="81">
        <f>RANK(J218,'E. IV. kcs'!$J$3:$J$58,0)</f>
        <v>15</v>
      </c>
      <c r="L218" s="40"/>
      <c r="M218" s="42"/>
    </row>
    <row r="219" spans="1:13" ht="19.5" customHeight="1" thickBot="1">
      <c r="A219" s="47"/>
      <c r="B219" s="107"/>
      <c r="C219" s="113" t="s">
        <v>90</v>
      </c>
      <c r="D219" s="48"/>
      <c r="E219" s="31">
        <f>IF(D219&lt;6.19,0,VLOOKUP(D219,rfut,5,TRUE))</f>
        <v>0</v>
      </c>
      <c r="F219" s="48"/>
      <c r="G219" s="31">
        <f t="shared" si="59"/>
        <v>0</v>
      </c>
      <c r="H219" s="52"/>
      <c r="I219" s="31">
        <f t="shared" si="60"/>
        <v>0</v>
      </c>
      <c r="J219" s="32">
        <f t="shared" si="61"/>
        <v>0</v>
      </c>
      <c r="K219" s="39">
        <f>RANK(J219,'E. IV. kcs'!$J$3:$J$58,0)</f>
        <v>15</v>
      </c>
      <c r="L219" s="188"/>
      <c r="M219" s="189"/>
    </row>
    <row r="220" ht="19.5" customHeight="1"/>
    <row r="221" ht="19.5" customHeight="1" thickBot="1"/>
    <row r="222" spans="1:13" ht="19.5" customHeight="1" thickBot="1">
      <c r="A222" s="185"/>
      <c r="B222" s="186"/>
      <c r="C222" s="186"/>
      <c r="D222" s="186"/>
      <c r="E222" s="186"/>
      <c r="F222" s="186"/>
      <c r="G222" s="186"/>
      <c r="H222" s="186"/>
      <c r="I222" s="186"/>
      <c r="J222" s="186"/>
      <c r="K222" s="187"/>
      <c r="L222" s="175">
        <f>RANK(L224,Csapat!$C$3:P210,0)</f>
        <v>7</v>
      </c>
      <c r="M222" s="176"/>
    </row>
    <row r="223" spans="1:13" ht="19.5" customHeight="1" thickBot="1">
      <c r="A223" s="34" t="s">
        <v>0</v>
      </c>
      <c r="B223" s="35" t="s">
        <v>1</v>
      </c>
      <c r="C223" s="35" t="s">
        <v>91</v>
      </c>
      <c r="D223" s="173" t="s">
        <v>87</v>
      </c>
      <c r="E223" s="173"/>
      <c r="F223" s="174" t="s">
        <v>2</v>
      </c>
      <c r="G223" s="174"/>
      <c r="H223" s="174" t="s">
        <v>6</v>
      </c>
      <c r="I223" s="174"/>
      <c r="J223" s="35" t="s">
        <v>4</v>
      </c>
      <c r="K223" s="36" t="s">
        <v>5</v>
      </c>
      <c r="L223" s="177"/>
      <c r="M223" s="178"/>
    </row>
    <row r="224" spans="1:13" ht="19.5" customHeight="1">
      <c r="A224" s="49"/>
      <c r="B224" s="140"/>
      <c r="C224" s="109" t="s">
        <v>88</v>
      </c>
      <c r="D224" s="45"/>
      <c r="E224" s="102">
        <f>IF(D224&lt;6.19,0,VLOOKUP(D224,rrfut,7,TRUE))</f>
        <v>0</v>
      </c>
      <c r="F224" s="46"/>
      <c r="G224" s="33">
        <f aca="true" t="shared" si="62" ref="G224:G229">IF(F224&lt;1.79,0,VLOOKUP(F224,távol,4,TRUE))</f>
        <v>0</v>
      </c>
      <c r="H224" s="50"/>
      <c r="I224" s="33">
        <f aca="true" t="shared" si="63" ref="I224:I229">IF(H224&lt;4,0,VLOOKUP(H224,kisl,2,TRUE))</f>
        <v>0</v>
      </c>
      <c r="J224" s="30">
        <f aca="true" t="shared" si="64" ref="J224:J229">SUM(E224,G224,I224)</f>
        <v>0</v>
      </c>
      <c r="K224" s="38">
        <f>RANK(J224,'E. II. kcs'!$J$3:$J$58,0)</f>
        <v>15</v>
      </c>
      <c r="L224" s="181">
        <f>SUM(J224:J229)</f>
        <v>0</v>
      </c>
      <c r="M224" s="182"/>
    </row>
    <row r="225" spans="1:13" ht="19.5" customHeight="1" thickBot="1">
      <c r="A225" s="89"/>
      <c r="B225" s="140"/>
      <c r="C225" s="110" t="s">
        <v>88</v>
      </c>
      <c r="D225" s="90"/>
      <c r="E225" s="84">
        <f>IF(D225&lt;6.19,0,VLOOKUP(D225,rrfut,7,TRUE))</f>
        <v>0</v>
      </c>
      <c r="F225" s="90"/>
      <c r="G225" s="92">
        <f t="shared" si="62"/>
        <v>0</v>
      </c>
      <c r="H225" s="93"/>
      <c r="I225" s="91">
        <f t="shared" si="63"/>
        <v>0</v>
      </c>
      <c r="J225" s="94">
        <f t="shared" si="64"/>
        <v>0</v>
      </c>
      <c r="K225" s="87">
        <f>RANK(J225,'E. II. kcs'!$J$3:$J$58,0)</f>
        <v>15</v>
      </c>
      <c r="L225" s="183"/>
      <c r="M225" s="184"/>
    </row>
    <row r="226" spans="1:13" ht="19.5" customHeight="1" thickTop="1">
      <c r="A226" s="95"/>
      <c r="B226" s="103"/>
      <c r="C226" s="111" t="s">
        <v>89</v>
      </c>
      <c r="D226" s="97"/>
      <c r="E226" s="98">
        <f>IF(D226&lt;6.19,0,VLOOKUP(D226,rrfut,7,TRUE))</f>
        <v>0</v>
      </c>
      <c r="F226" s="97"/>
      <c r="G226" s="98">
        <f t="shared" si="62"/>
        <v>0</v>
      </c>
      <c r="H226" s="99"/>
      <c r="I226" s="98">
        <f t="shared" si="63"/>
        <v>0</v>
      </c>
      <c r="J226" s="100">
        <f t="shared" si="64"/>
        <v>0</v>
      </c>
      <c r="K226" s="81">
        <f>RANK(J226,'E. III. kcs'!$J$3:$J$58,0)</f>
        <v>17</v>
      </c>
      <c r="L226" s="183"/>
      <c r="M226" s="184"/>
    </row>
    <row r="227" spans="1:13" ht="19.5" customHeight="1" thickBot="1">
      <c r="A227" s="82"/>
      <c r="B227" s="172"/>
      <c r="C227" s="112" t="s">
        <v>89</v>
      </c>
      <c r="D227" s="83"/>
      <c r="E227" s="84">
        <f>IF(D227&lt;6.19,0,VLOOKUP(D227,rrfut,7,TRUE))</f>
        <v>0</v>
      </c>
      <c r="F227" s="83"/>
      <c r="G227" s="101">
        <f t="shared" si="62"/>
        <v>0</v>
      </c>
      <c r="H227" s="88"/>
      <c r="I227" s="84">
        <f t="shared" si="63"/>
        <v>0</v>
      </c>
      <c r="J227" s="86">
        <f t="shared" si="64"/>
        <v>0</v>
      </c>
      <c r="K227" s="87">
        <f>RANK(J227,'E. III. kcs'!$J$3:$J$58,0)</f>
        <v>17</v>
      </c>
      <c r="L227" s="183"/>
      <c r="M227" s="184"/>
    </row>
    <row r="228" spans="1:13" ht="19.5" customHeight="1" thickTop="1">
      <c r="A228" s="49"/>
      <c r="B228" s="103"/>
      <c r="C228" s="111" t="s">
        <v>90</v>
      </c>
      <c r="D228" s="78"/>
      <c r="E228" s="33">
        <f>IF(D228&lt;6.19,0,VLOOKUP(D228,rfut,5,TRUE))</f>
        <v>0</v>
      </c>
      <c r="F228" s="78"/>
      <c r="G228" s="33">
        <f t="shared" si="62"/>
        <v>0</v>
      </c>
      <c r="H228" s="79"/>
      <c r="I228" s="33">
        <f t="shared" si="63"/>
        <v>0</v>
      </c>
      <c r="J228" s="80">
        <f t="shared" si="64"/>
        <v>0</v>
      </c>
      <c r="K228" s="81">
        <f>RANK(J228,'E. IV. kcs'!$J$3:$J$58,0)</f>
        <v>15</v>
      </c>
      <c r="L228" s="40"/>
      <c r="M228" s="42"/>
    </row>
    <row r="229" spans="1:13" ht="19.5" customHeight="1" thickBot="1">
      <c r="A229" s="47"/>
      <c r="B229" s="107"/>
      <c r="C229" s="113" t="s">
        <v>90</v>
      </c>
      <c r="D229" s="48"/>
      <c r="E229" s="31">
        <f>IF(D229&lt;6.19,0,VLOOKUP(D229,rfut,5,TRUE))</f>
        <v>0</v>
      </c>
      <c r="F229" s="48"/>
      <c r="G229" s="31">
        <f t="shared" si="62"/>
        <v>0</v>
      </c>
      <c r="H229" s="52"/>
      <c r="I229" s="31">
        <f t="shared" si="63"/>
        <v>0</v>
      </c>
      <c r="J229" s="32">
        <f t="shared" si="64"/>
        <v>0</v>
      </c>
      <c r="K229" s="39">
        <f>RANK(J229,'E. IV. kcs'!$J$3:$J$58,0)</f>
        <v>15</v>
      </c>
      <c r="L229" s="188"/>
      <c r="M229" s="189"/>
    </row>
    <row r="230" ht="19.5" customHeight="1"/>
    <row r="231" ht="19.5" customHeight="1" thickBot="1"/>
    <row r="232" spans="1:13" ht="19.5" customHeight="1" thickBot="1">
      <c r="A232" s="185"/>
      <c r="B232" s="186"/>
      <c r="C232" s="186"/>
      <c r="D232" s="186"/>
      <c r="E232" s="186"/>
      <c r="F232" s="186"/>
      <c r="G232" s="186"/>
      <c r="H232" s="186"/>
      <c r="I232" s="186"/>
      <c r="J232" s="186"/>
      <c r="K232" s="187"/>
      <c r="L232" s="175">
        <f>RANK(L234,Csapat!$C$3:P220,0)</f>
        <v>7</v>
      </c>
      <c r="M232" s="176"/>
    </row>
    <row r="233" spans="1:13" ht="19.5" customHeight="1" thickBot="1">
      <c r="A233" s="34" t="s">
        <v>0</v>
      </c>
      <c r="B233" s="35" t="s">
        <v>1</v>
      </c>
      <c r="C233" s="35" t="s">
        <v>91</v>
      </c>
      <c r="D233" s="173" t="s">
        <v>87</v>
      </c>
      <c r="E233" s="173"/>
      <c r="F233" s="174" t="s">
        <v>2</v>
      </c>
      <c r="G233" s="174"/>
      <c r="H233" s="174" t="s">
        <v>6</v>
      </c>
      <c r="I233" s="174"/>
      <c r="J233" s="35" t="s">
        <v>4</v>
      </c>
      <c r="K233" s="36" t="s">
        <v>5</v>
      </c>
      <c r="L233" s="177"/>
      <c r="M233" s="178"/>
    </row>
    <row r="234" spans="1:13" ht="19.5" customHeight="1">
      <c r="A234" s="49"/>
      <c r="B234" s="140"/>
      <c r="C234" s="109" t="s">
        <v>88</v>
      </c>
      <c r="D234" s="45"/>
      <c r="E234" s="102">
        <f>IF(D234&lt;6.19,0,VLOOKUP(D234,rrfut,7,TRUE))</f>
        <v>0</v>
      </c>
      <c r="F234" s="46"/>
      <c r="G234" s="33">
        <f aca="true" t="shared" si="65" ref="G234:G239">IF(F234&lt;1.79,0,VLOOKUP(F234,távol,4,TRUE))</f>
        <v>0</v>
      </c>
      <c r="H234" s="50"/>
      <c r="I234" s="33">
        <f aca="true" t="shared" si="66" ref="I234:I239">IF(H234&lt;4,0,VLOOKUP(H234,kisl,2,TRUE))</f>
        <v>0</v>
      </c>
      <c r="J234" s="30">
        <f aca="true" t="shared" si="67" ref="J234:J239">SUM(E234,G234,I234)</f>
        <v>0</v>
      </c>
      <c r="K234" s="38">
        <f>RANK(J234,'E. II. kcs'!$J$3:$J$58,0)</f>
        <v>15</v>
      </c>
      <c r="L234" s="181">
        <f>SUM(J234:J239)</f>
        <v>0</v>
      </c>
      <c r="M234" s="182"/>
    </row>
    <row r="235" spans="1:13" ht="19.5" customHeight="1" thickBot="1">
      <c r="A235" s="89"/>
      <c r="B235" s="140"/>
      <c r="C235" s="110" t="s">
        <v>88</v>
      </c>
      <c r="D235" s="90"/>
      <c r="E235" s="84">
        <f>IF(D235&lt;6.19,0,VLOOKUP(D235,rrfut,7,TRUE))</f>
        <v>0</v>
      </c>
      <c r="F235" s="90"/>
      <c r="G235" s="92">
        <f t="shared" si="65"/>
        <v>0</v>
      </c>
      <c r="H235" s="93"/>
      <c r="I235" s="91">
        <f t="shared" si="66"/>
        <v>0</v>
      </c>
      <c r="J235" s="94">
        <f t="shared" si="67"/>
        <v>0</v>
      </c>
      <c r="K235" s="87">
        <f>RANK(J235,'E. II. kcs'!$J$3:$J$58,0)</f>
        <v>15</v>
      </c>
      <c r="L235" s="183"/>
      <c r="M235" s="184"/>
    </row>
    <row r="236" spans="1:13" ht="19.5" customHeight="1" thickTop="1">
      <c r="A236" s="95"/>
      <c r="B236" s="103"/>
      <c r="C236" s="111" t="s">
        <v>89</v>
      </c>
      <c r="D236" s="97"/>
      <c r="E236" s="98">
        <f>IF(D236&lt;6.19,0,VLOOKUP(D236,rrfut,7,TRUE))</f>
        <v>0</v>
      </c>
      <c r="F236" s="97"/>
      <c r="G236" s="98">
        <f t="shared" si="65"/>
        <v>0</v>
      </c>
      <c r="H236" s="99"/>
      <c r="I236" s="98">
        <f t="shared" si="66"/>
        <v>0</v>
      </c>
      <c r="J236" s="100">
        <f t="shared" si="67"/>
        <v>0</v>
      </c>
      <c r="K236" s="81">
        <f>RANK(J236,'E. III. kcs'!$J$3:$J$58,0)</f>
        <v>17</v>
      </c>
      <c r="L236" s="183"/>
      <c r="M236" s="184"/>
    </row>
    <row r="237" spans="1:13" ht="19.5" customHeight="1" thickBot="1">
      <c r="A237" s="82"/>
      <c r="B237" s="172"/>
      <c r="C237" s="112" t="s">
        <v>89</v>
      </c>
      <c r="D237" s="83"/>
      <c r="E237" s="84">
        <f>IF(D237&lt;6.19,0,VLOOKUP(D237,rrfut,7,TRUE))</f>
        <v>0</v>
      </c>
      <c r="F237" s="83"/>
      <c r="G237" s="101">
        <f t="shared" si="65"/>
        <v>0</v>
      </c>
      <c r="H237" s="88"/>
      <c r="I237" s="84">
        <f t="shared" si="66"/>
        <v>0</v>
      </c>
      <c r="J237" s="86">
        <f t="shared" si="67"/>
        <v>0</v>
      </c>
      <c r="K237" s="87">
        <f>RANK(J237,'E. III. kcs'!$J$3:$J$58,0)</f>
        <v>17</v>
      </c>
      <c r="L237" s="183"/>
      <c r="M237" s="184"/>
    </row>
    <row r="238" spans="1:13" ht="19.5" customHeight="1" thickTop="1">
      <c r="A238" s="49"/>
      <c r="B238" s="103"/>
      <c r="C238" s="111" t="s">
        <v>90</v>
      </c>
      <c r="D238" s="78"/>
      <c r="E238" s="33">
        <f>IF(D238&lt;6.19,0,VLOOKUP(D238,rfut,5,TRUE))</f>
        <v>0</v>
      </c>
      <c r="F238" s="78"/>
      <c r="G238" s="33">
        <f t="shared" si="65"/>
        <v>0</v>
      </c>
      <c r="H238" s="79"/>
      <c r="I238" s="33">
        <f t="shared" si="66"/>
        <v>0</v>
      </c>
      <c r="J238" s="80">
        <f t="shared" si="67"/>
        <v>0</v>
      </c>
      <c r="K238" s="81">
        <f>RANK(J238,'E. IV. kcs'!$J$3:$J$58,0)</f>
        <v>15</v>
      </c>
      <c r="L238" s="40"/>
      <c r="M238" s="42"/>
    </row>
    <row r="239" spans="1:13" ht="19.5" customHeight="1" thickBot="1">
      <c r="A239" s="47"/>
      <c r="B239" s="107"/>
      <c r="C239" s="113" t="s">
        <v>90</v>
      </c>
      <c r="D239" s="48"/>
      <c r="E239" s="31">
        <f>IF(D239&lt;6.19,0,VLOOKUP(D239,rfut,5,TRUE))</f>
        <v>0</v>
      </c>
      <c r="F239" s="48"/>
      <c r="G239" s="31">
        <f t="shared" si="65"/>
        <v>0</v>
      </c>
      <c r="H239" s="52"/>
      <c r="I239" s="31">
        <f t="shared" si="66"/>
        <v>0</v>
      </c>
      <c r="J239" s="32">
        <f t="shared" si="67"/>
        <v>0</v>
      </c>
      <c r="K239" s="39">
        <f>RANK(J239,'E. IV. kcs'!$J$3:$J$58,0)</f>
        <v>15</v>
      </c>
      <c r="L239" s="188"/>
      <c r="M239" s="189"/>
    </row>
    <row r="240" ht="19.5" customHeight="1"/>
    <row r="241" ht="19.5" customHeight="1" thickBot="1"/>
    <row r="242" spans="1:13" ht="19.5" customHeight="1" thickBot="1">
      <c r="A242" s="185"/>
      <c r="B242" s="186"/>
      <c r="C242" s="186"/>
      <c r="D242" s="186"/>
      <c r="E242" s="186"/>
      <c r="F242" s="186"/>
      <c r="G242" s="186"/>
      <c r="H242" s="186"/>
      <c r="I242" s="186"/>
      <c r="J242" s="186"/>
      <c r="K242" s="187"/>
      <c r="L242" s="175">
        <f>RANK(L244,Csapat!$C$3:P230,0)</f>
        <v>7</v>
      </c>
      <c r="M242" s="176"/>
    </row>
    <row r="243" spans="1:13" ht="19.5" customHeight="1" thickBot="1">
      <c r="A243" s="34" t="s">
        <v>0</v>
      </c>
      <c r="B243" s="35" t="s">
        <v>1</v>
      </c>
      <c r="C243" s="35" t="s">
        <v>91</v>
      </c>
      <c r="D243" s="173" t="s">
        <v>87</v>
      </c>
      <c r="E243" s="173"/>
      <c r="F243" s="174" t="s">
        <v>2</v>
      </c>
      <c r="G243" s="174"/>
      <c r="H243" s="174" t="s">
        <v>6</v>
      </c>
      <c r="I243" s="174"/>
      <c r="J243" s="35" t="s">
        <v>4</v>
      </c>
      <c r="K243" s="36" t="s">
        <v>5</v>
      </c>
      <c r="L243" s="177"/>
      <c r="M243" s="178"/>
    </row>
    <row r="244" spans="1:13" ht="19.5" customHeight="1">
      <c r="A244" s="49"/>
      <c r="B244" s="140"/>
      <c r="C244" s="109" t="s">
        <v>88</v>
      </c>
      <c r="D244" s="45"/>
      <c r="E244" s="102">
        <f>IF(D244&lt;6.19,0,VLOOKUP(D244,rrfut,7,TRUE))</f>
        <v>0</v>
      </c>
      <c r="F244" s="46"/>
      <c r="G244" s="33">
        <f aca="true" t="shared" si="68" ref="G244:G249">IF(F244&lt;1.79,0,VLOOKUP(F244,távol,4,TRUE))</f>
        <v>0</v>
      </c>
      <c r="H244" s="50"/>
      <c r="I244" s="33">
        <f aca="true" t="shared" si="69" ref="I244:I249">IF(H244&lt;4,0,VLOOKUP(H244,kisl,2,TRUE))</f>
        <v>0</v>
      </c>
      <c r="J244" s="30">
        <f aca="true" t="shared" si="70" ref="J244:J249">SUM(E244,G244,I244)</f>
        <v>0</v>
      </c>
      <c r="K244" s="38">
        <f>RANK(J244,'E. II. kcs'!$J$3:$J$58,0)</f>
        <v>15</v>
      </c>
      <c r="L244" s="181">
        <f>SUM(J244:J249)</f>
        <v>0</v>
      </c>
      <c r="M244" s="182"/>
    </row>
    <row r="245" spans="1:13" ht="19.5" customHeight="1" thickBot="1">
      <c r="A245" s="89"/>
      <c r="B245" s="140"/>
      <c r="C245" s="110" t="s">
        <v>88</v>
      </c>
      <c r="D245" s="90"/>
      <c r="E245" s="84">
        <f>IF(D245&lt;6.19,0,VLOOKUP(D245,rrfut,7,TRUE))</f>
        <v>0</v>
      </c>
      <c r="F245" s="90"/>
      <c r="G245" s="92">
        <f t="shared" si="68"/>
        <v>0</v>
      </c>
      <c r="H245" s="93"/>
      <c r="I245" s="91">
        <f t="shared" si="69"/>
        <v>0</v>
      </c>
      <c r="J245" s="94">
        <f t="shared" si="70"/>
        <v>0</v>
      </c>
      <c r="K245" s="87">
        <f>RANK(J245,'E. II. kcs'!$J$3:$J$58,0)</f>
        <v>15</v>
      </c>
      <c r="L245" s="183"/>
      <c r="M245" s="184"/>
    </row>
    <row r="246" spans="1:13" ht="19.5" customHeight="1" thickTop="1">
      <c r="A246" s="95"/>
      <c r="B246" s="103"/>
      <c r="C246" s="111" t="s">
        <v>89</v>
      </c>
      <c r="D246" s="97"/>
      <c r="E246" s="98">
        <f>IF(D246&lt;6.19,0,VLOOKUP(D246,rrfut,7,TRUE))</f>
        <v>0</v>
      </c>
      <c r="F246" s="97"/>
      <c r="G246" s="98">
        <f t="shared" si="68"/>
        <v>0</v>
      </c>
      <c r="H246" s="99"/>
      <c r="I246" s="98">
        <f t="shared" si="69"/>
        <v>0</v>
      </c>
      <c r="J246" s="100">
        <f t="shared" si="70"/>
        <v>0</v>
      </c>
      <c r="K246" s="81">
        <f>RANK(J246,'E. III. kcs'!$J$3:$J$58,0)</f>
        <v>17</v>
      </c>
      <c r="L246" s="183"/>
      <c r="M246" s="184"/>
    </row>
    <row r="247" spans="1:13" ht="19.5" customHeight="1" thickBot="1">
      <c r="A247" s="82"/>
      <c r="B247" s="172"/>
      <c r="C247" s="112" t="s">
        <v>89</v>
      </c>
      <c r="D247" s="83"/>
      <c r="E247" s="84">
        <f>IF(D247&lt;6.19,0,VLOOKUP(D247,rrfut,7,TRUE))</f>
        <v>0</v>
      </c>
      <c r="F247" s="83"/>
      <c r="G247" s="101">
        <f t="shared" si="68"/>
        <v>0</v>
      </c>
      <c r="H247" s="88"/>
      <c r="I247" s="84">
        <f t="shared" si="69"/>
        <v>0</v>
      </c>
      <c r="J247" s="86">
        <f t="shared" si="70"/>
        <v>0</v>
      </c>
      <c r="K247" s="87">
        <f>RANK(J247,'E. III. kcs'!$J$3:$J$58,0)</f>
        <v>17</v>
      </c>
      <c r="L247" s="183"/>
      <c r="M247" s="184"/>
    </row>
    <row r="248" spans="1:13" ht="19.5" customHeight="1" thickTop="1">
      <c r="A248" s="49"/>
      <c r="B248" s="103"/>
      <c r="C248" s="111" t="s">
        <v>90</v>
      </c>
      <c r="D248" s="78"/>
      <c r="E248" s="33">
        <f>IF(D248&lt;6.19,0,VLOOKUP(D248,rfut,5,TRUE))</f>
        <v>0</v>
      </c>
      <c r="F248" s="78"/>
      <c r="G248" s="33">
        <f t="shared" si="68"/>
        <v>0</v>
      </c>
      <c r="H248" s="79"/>
      <c r="I248" s="33">
        <f t="shared" si="69"/>
        <v>0</v>
      </c>
      <c r="J248" s="80">
        <f t="shared" si="70"/>
        <v>0</v>
      </c>
      <c r="K248" s="81">
        <f>RANK(J248,'E. IV. kcs'!$J$3:$J$58,0)</f>
        <v>15</v>
      </c>
      <c r="L248" s="40"/>
      <c r="M248" s="42"/>
    </row>
    <row r="249" spans="1:13" ht="19.5" customHeight="1" thickBot="1">
      <c r="A249" s="47"/>
      <c r="B249" s="107"/>
      <c r="C249" s="113" t="s">
        <v>90</v>
      </c>
      <c r="D249" s="48"/>
      <c r="E249" s="31">
        <f>IF(D249&lt;6.19,0,VLOOKUP(D249,rfut,5,TRUE))</f>
        <v>0</v>
      </c>
      <c r="F249" s="48"/>
      <c r="G249" s="31">
        <f t="shared" si="68"/>
        <v>0</v>
      </c>
      <c r="H249" s="52"/>
      <c r="I249" s="31">
        <f t="shared" si="69"/>
        <v>0</v>
      </c>
      <c r="J249" s="32">
        <f t="shared" si="70"/>
        <v>0</v>
      </c>
      <c r="K249" s="39">
        <f>RANK(J249,'E. IV. kcs'!$J$3:$J$58,0)</f>
        <v>15</v>
      </c>
      <c r="L249" s="188"/>
      <c r="M249" s="189"/>
    </row>
    <row r="250" ht="19.5" customHeight="1"/>
    <row r="251" ht="19.5" customHeight="1" thickBot="1"/>
    <row r="252" spans="1:13" ht="19.5" customHeight="1" thickBot="1">
      <c r="A252" s="185"/>
      <c r="B252" s="186"/>
      <c r="C252" s="186"/>
      <c r="D252" s="186"/>
      <c r="E252" s="186"/>
      <c r="F252" s="186"/>
      <c r="G252" s="186"/>
      <c r="H252" s="186"/>
      <c r="I252" s="186"/>
      <c r="J252" s="186"/>
      <c r="K252" s="187"/>
      <c r="L252" s="175">
        <f>RANK(L254,Csapat!$C$3:P240,0)</f>
        <v>7</v>
      </c>
      <c r="M252" s="176"/>
    </row>
    <row r="253" spans="1:13" ht="19.5" customHeight="1" thickBot="1">
      <c r="A253" s="34" t="s">
        <v>0</v>
      </c>
      <c r="B253" s="35" t="s">
        <v>1</v>
      </c>
      <c r="C253" s="35" t="s">
        <v>91</v>
      </c>
      <c r="D253" s="173" t="s">
        <v>87</v>
      </c>
      <c r="E253" s="173"/>
      <c r="F253" s="174" t="s">
        <v>2</v>
      </c>
      <c r="G253" s="174"/>
      <c r="H253" s="174" t="s">
        <v>6</v>
      </c>
      <c r="I253" s="174"/>
      <c r="J253" s="35" t="s">
        <v>4</v>
      </c>
      <c r="K253" s="36" t="s">
        <v>5</v>
      </c>
      <c r="L253" s="177"/>
      <c r="M253" s="178"/>
    </row>
    <row r="254" spans="1:13" ht="19.5" customHeight="1">
      <c r="A254" s="49"/>
      <c r="B254" s="140"/>
      <c r="C254" s="109" t="s">
        <v>88</v>
      </c>
      <c r="D254" s="45"/>
      <c r="E254" s="102">
        <f>IF(D254&lt;6.19,0,VLOOKUP(D254,rrfut,7,TRUE))</f>
        <v>0</v>
      </c>
      <c r="F254" s="46"/>
      <c r="G254" s="33">
        <f aca="true" t="shared" si="71" ref="G254:G259">IF(F254&lt;1.79,0,VLOOKUP(F254,távol,4,TRUE))</f>
        <v>0</v>
      </c>
      <c r="H254" s="50"/>
      <c r="I254" s="33">
        <f aca="true" t="shared" si="72" ref="I254:I259">IF(H254&lt;4,0,VLOOKUP(H254,kisl,2,TRUE))</f>
        <v>0</v>
      </c>
      <c r="J254" s="30">
        <f aca="true" t="shared" si="73" ref="J254:J259">SUM(E254,G254,I254)</f>
        <v>0</v>
      </c>
      <c r="K254" s="38">
        <f>RANK(J254,'E. II. kcs'!$J$3:$J$58,0)</f>
        <v>15</v>
      </c>
      <c r="L254" s="181">
        <f>SUM(J254:J259)</f>
        <v>0</v>
      </c>
      <c r="M254" s="182"/>
    </row>
    <row r="255" spans="1:13" ht="19.5" customHeight="1" thickBot="1">
      <c r="A255" s="89"/>
      <c r="B255" s="140"/>
      <c r="C255" s="110" t="s">
        <v>88</v>
      </c>
      <c r="D255" s="90"/>
      <c r="E255" s="84">
        <f>IF(D255&lt;6.19,0,VLOOKUP(D255,rrfut,7,TRUE))</f>
        <v>0</v>
      </c>
      <c r="F255" s="90"/>
      <c r="G255" s="92">
        <f t="shared" si="71"/>
        <v>0</v>
      </c>
      <c r="H255" s="93"/>
      <c r="I255" s="91">
        <f t="shared" si="72"/>
        <v>0</v>
      </c>
      <c r="J255" s="94">
        <f t="shared" si="73"/>
        <v>0</v>
      </c>
      <c r="K255" s="87">
        <f>RANK(J255,'E. II. kcs'!$J$3:$J$58,0)</f>
        <v>15</v>
      </c>
      <c r="L255" s="183"/>
      <c r="M255" s="184"/>
    </row>
    <row r="256" spans="1:13" ht="19.5" customHeight="1" thickTop="1">
      <c r="A256" s="95"/>
      <c r="B256" s="103"/>
      <c r="C256" s="111" t="s">
        <v>89</v>
      </c>
      <c r="D256" s="97"/>
      <c r="E256" s="98">
        <f>IF(D256&lt;6.19,0,VLOOKUP(D256,rrfut,7,TRUE))</f>
        <v>0</v>
      </c>
      <c r="F256" s="97"/>
      <c r="G256" s="98">
        <f t="shared" si="71"/>
        <v>0</v>
      </c>
      <c r="H256" s="99"/>
      <c r="I256" s="98">
        <f t="shared" si="72"/>
        <v>0</v>
      </c>
      <c r="J256" s="100">
        <f t="shared" si="73"/>
        <v>0</v>
      </c>
      <c r="K256" s="81">
        <f>RANK(J256,'E. III. kcs'!$J$3:$J$58,0)</f>
        <v>17</v>
      </c>
      <c r="L256" s="183"/>
      <c r="M256" s="184"/>
    </row>
    <row r="257" spans="1:13" ht="19.5" customHeight="1" thickBot="1">
      <c r="A257" s="82"/>
      <c r="B257" s="172"/>
      <c r="C257" s="112" t="s">
        <v>89</v>
      </c>
      <c r="D257" s="83"/>
      <c r="E257" s="84">
        <f>IF(D257&lt;6.19,0,VLOOKUP(D257,rrfut,7,TRUE))</f>
        <v>0</v>
      </c>
      <c r="F257" s="83"/>
      <c r="G257" s="101">
        <f t="shared" si="71"/>
        <v>0</v>
      </c>
      <c r="H257" s="88"/>
      <c r="I257" s="84">
        <f t="shared" si="72"/>
        <v>0</v>
      </c>
      <c r="J257" s="86">
        <f t="shared" si="73"/>
        <v>0</v>
      </c>
      <c r="K257" s="87">
        <f>RANK(J257,'E. III. kcs'!$J$3:$J$58,0)</f>
        <v>17</v>
      </c>
      <c r="L257" s="183"/>
      <c r="M257" s="184"/>
    </row>
    <row r="258" spans="1:13" ht="19.5" customHeight="1" thickTop="1">
      <c r="A258" s="49"/>
      <c r="B258" s="103"/>
      <c r="C258" s="111" t="s">
        <v>90</v>
      </c>
      <c r="D258" s="78"/>
      <c r="E258" s="33">
        <f>IF(D258&lt;6.19,0,VLOOKUP(D258,rfut,5,TRUE))</f>
        <v>0</v>
      </c>
      <c r="F258" s="78"/>
      <c r="G258" s="33">
        <f t="shared" si="71"/>
        <v>0</v>
      </c>
      <c r="H258" s="79"/>
      <c r="I258" s="33">
        <f t="shared" si="72"/>
        <v>0</v>
      </c>
      <c r="J258" s="80">
        <f t="shared" si="73"/>
        <v>0</v>
      </c>
      <c r="K258" s="81">
        <f>RANK(J258,'E. IV. kcs'!$J$3:$J$58,0)</f>
        <v>15</v>
      </c>
      <c r="L258" s="40"/>
      <c r="M258" s="42"/>
    </row>
    <row r="259" spans="1:13" ht="19.5" customHeight="1" thickBot="1">
      <c r="A259" s="47"/>
      <c r="B259" s="107"/>
      <c r="C259" s="113" t="s">
        <v>90</v>
      </c>
      <c r="D259" s="48"/>
      <c r="E259" s="31">
        <f>IF(D259&lt;6.19,0,VLOOKUP(D259,rfut,5,TRUE))</f>
        <v>0</v>
      </c>
      <c r="F259" s="48"/>
      <c r="G259" s="31">
        <f t="shared" si="71"/>
        <v>0</v>
      </c>
      <c r="H259" s="52"/>
      <c r="I259" s="31">
        <f t="shared" si="72"/>
        <v>0</v>
      </c>
      <c r="J259" s="32">
        <f t="shared" si="73"/>
        <v>0</v>
      </c>
      <c r="K259" s="39">
        <f>RANK(J259,'E. IV. kcs'!$J$3:$J$58,0)</f>
        <v>15</v>
      </c>
      <c r="L259" s="188"/>
      <c r="M259" s="189"/>
    </row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</sheetData>
  <sheetProtection sheet="1" objects="1" scenarios="1" selectLockedCells="1"/>
  <mergeCells count="195">
    <mergeCell ref="L39:M39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5:M35"/>
    <mergeCell ref="L36:M36"/>
    <mergeCell ref="L37:M37"/>
    <mergeCell ref="L38:M38"/>
    <mergeCell ref="L22:M22"/>
    <mergeCell ref="L23:M23"/>
    <mergeCell ref="L33:M33"/>
    <mergeCell ref="L34:M34"/>
    <mergeCell ref="L18:M18"/>
    <mergeCell ref="L19:M19"/>
    <mergeCell ref="L20:M20"/>
    <mergeCell ref="L21:M21"/>
    <mergeCell ref="L8:M8"/>
    <mergeCell ref="L15:M15"/>
    <mergeCell ref="L16:M16"/>
    <mergeCell ref="L17:M17"/>
    <mergeCell ref="D223:E223"/>
    <mergeCell ref="F223:G223"/>
    <mergeCell ref="D3:E3"/>
    <mergeCell ref="F3:G3"/>
    <mergeCell ref="A232:K232"/>
    <mergeCell ref="D233:E233"/>
    <mergeCell ref="F233:G233"/>
    <mergeCell ref="H233:I233"/>
    <mergeCell ref="A242:K242"/>
    <mergeCell ref="D243:E243"/>
    <mergeCell ref="F243:G243"/>
    <mergeCell ref="H243:I243"/>
    <mergeCell ref="L254:M257"/>
    <mergeCell ref="A252:K252"/>
    <mergeCell ref="D253:E253"/>
    <mergeCell ref="F253:G253"/>
    <mergeCell ref="H253:I253"/>
    <mergeCell ref="L13:M13"/>
    <mergeCell ref="L14:M14"/>
    <mergeCell ref="A1:M1"/>
    <mergeCell ref="A42:K42"/>
    <mergeCell ref="H3:I3"/>
    <mergeCell ref="L3:M3"/>
    <mergeCell ref="L4:M4"/>
    <mergeCell ref="L5:M5"/>
    <mergeCell ref="L6:M6"/>
    <mergeCell ref="L7:M7"/>
    <mergeCell ref="L9:M9"/>
    <mergeCell ref="L10:M10"/>
    <mergeCell ref="L11:M11"/>
    <mergeCell ref="L12:M12"/>
    <mergeCell ref="L204:M207"/>
    <mergeCell ref="L209:M209"/>
    <mergeCell ref="L184:M187"/>
    <mergeCell ref="L189:M189"/>
    <mergeCell ref="L259:M259"/>
    <mergeCell ref="L244:M247"/>
    <mergeCell ref="L249:M249"/>
    <mergeCell ref="L224:M227"/>
    <mergeCell ref="L229:M229"/>
    <mergeCell ref="L252:M253"/>
    <mergeCell ref="L234:M237"/>
    <mergeCell ref="L239:M239"/>
    <mergeCell ref="L242:M243"/>
    <mergeCell ref="L232:M233"/>
    <mergeCell ref="L194:M197"/>
    <mergeCell ref="L199:M199"/>
    <mergeCell ref="A202:K202"/>
    <mergeCell ref="L202:M203"/>
    <mergeCell ref="D203:E203"/>
    <mergeCell ref="F203:G203"/>
    <mergeCell ref="H203:I203"/>
    <mergeCell ref="H223:I223"/>
    <mergeCell ref="A212:K212"/>
    <mergeCell ref="L212:M213"/>
    <mergeCell ref="D213:E213"/>
    <mergeCell ref="F213:G213"/>
    <mergeCell ref="H213:I213"/>
    <mergeCell ref="L214:M217"/>
    <mergeCell ref="L219:M219"/>
    <mergeCell ref="L222:M223"/>
    <mergeCell ref="A222:K222"/>
    <mergeCell ref="L174:M177"/>
    <mergeCell ref="L179:M179"/>
    <mergeCell ref="A182:K182"/>
    <mergeCell ref="L182:M183"/>
    <mergeCell ref="D183:E183"/>
    <mergeCell ref="F183:G183"/>
    <mergeCell ref="H183:I183"/>
    <mergeCell ref="A192:K192"/>
    <mergeCell ref="L192:M193"/>
    <mergeCell ref="D193:E193"/>
    <mergeCell ref="F193:G193"/>
    <mergeCell ref="H193:I193"/>
    <mergeCell ref="L154:M157"/>
    <mergeCell ref="L159:M159"/>
    <mergeCell ref="A162:K162"/>
    <mergeCell ref="L162:M163"/>
    <mergeCell ref="D163:E163"/>
    <mergeCell ref="F163:G163"/>
    <mergeCell ref="H163:I163"/>
    <mergeCell ref="L164:M167"/>
    <mergeCell ref="L169:M169"/>
    <mergeCell ref="A172:K172"/>
    <mergeCell ref="L172:M173"/>
    <mergeCell ref="D173:E173"/>
    <mergeCell ref="F173:G173"/>
    <mergeCell ref="H173:I173"/>
    <mergeCell ref="L134:M137"/>
    <mergeCell ref="L139:M139"/>
    <mergeCell ref="A142:K142"/>
    <mergeCell ref="L142:M143"/>
    <mergeCell ref="D143:E143"/>
    <mergeCell ref="F143:G143"/>
    <mergeCell ref="H143:I143"/>
    <mergeCell ref="L144:M147"/>
    <mergeCell ref="L149:M149"/>
    <mergeCell ref="A152:K152"/>
    <mergeCell ref="L152:M153"/>
    <mergeCell ref="D153:E153"/>
    <mergeCell ref="F153:G153"/>
    <mergeCell ref="H153:I153"/>
    <mergeCell ref="L114:M117"/>
    <mergeCell ref="L119:M119"/>
    <mergeCell ref="A122:K122"/>
    <mergeCell ref="L122:M123"/>
    <mergeCell ref="D123:E123"/>
    <mergeCell ref="F123:G123"/>
    <mergeCell ref="H123:I123"/>
    <mergeCell ref="L124:M127"/>
    <mergeCell ref="L129:M129"/>
    <mergeCell ref="A132:K132"/>
    <mergeCell ref="L132:M133"/>
    <mergeCell ref="D133:E133"/>
    <mergeCell ref="F133:G133"/>
    <mergeCell ref="H133:I133"/>
    <mergeCell ref="L94:M97"/>
    <mergeCell ref="L99:M99"/>
    <mergeCell ref="A102:K102"/>
    <mergeCell ref="L102:M103"/>
    <mergeCell ref="D103:E103"/>
    <mergeCell ref="F103:G103"/>
    <mergeCell ref="H103:I103"/>
    <mergeCell ref="L104:M107"/>
    <mergeCell ref="L109:M109"/>
    <mergeCell ref="A112:K112"/>
    <mergeCell ref="L112:M113"/>
    <mergeCell ref="D113:E113"/>
    <mergeCell ref="F113:G113"/>
    <mergeCell ref="H113:I113"/>
    <mergeCell ref="L74:M77"/>
    <mergeCell ref="L79:M79"/>
    <mergeCell ref="A82:K82"/>
    <mergeCell ref="L82:M83"/>
    <mergeCell ref="D83:E83"/>
    <mergeCell ref="F83:G83"/>
    <mergeCell ref="H83:I83"/>
    <mergeCell ref="L84:M87"/>
    <mergeCell ref="L89:M89"/>
    <mergeCell ref="A92:K92"/>
    <mergeCell ref="L92:M93"/>
    <mergeCell ref="D93:E93"/>
    <mergeCell ref="F93:G93"/>
    <mergeCell ref="H93:I93"/>
    <mergeCell ref="L54:M57"/>
    <mergeCell ref="L59:M59"/>
    <mergeCell ref="A62:K62"/>
    <mergeCell ref="L62:M63"/>
    <mergeCell ref="D63:E63"/>
    <mergeCell ref="F63:G63"/>
    <mergeCell ref="H63:I63"/>
    <mergeCell ref="L64:M67"/>
    <mergeCell ref="L69:M69"/>
    <mergeCell ref="A72:K72"/>
    <mergeCell ref="L72:M73"/>
    <mergeCell ref="D73:E73"/>
    <mergeCell ref="F73:G73"/>
    <mergeCell ref="H73:I73"/>
    <mergeCell ref="L49:M49"/>
    <mergeCell ref="L44:M47"/>
    <mergeCell ref="A52:K52"/>
    <mergeCell ref="L52:M53"/>
    <mergeCell ref="D53:E53"/>
    <mergeCell ref="F53:G53"/>
    <mergeCell ref="H53:I53"/>
    <mergeCell ref="D43:E43"/>
    <mergeCell ref="F43:G43"/>
    <mergeCell ref="H43:I43"/>
    <mergeCell ref="L42:M43"/>
  </mergeCells>
  <conditionalFormatting sqref="I44:I49 I54:I59 I64:I69 I74:I79 G44:G49 G74:G79 G64:G69 G54:G59 E44:E49 E54:E59 E64:E69 E74:E79">
    <cfRule type="cellIs" priority="677" dxfId="0" operator="equal">
      <formula>300</formula>
    </cfRule>
  </conditionalFormatting>
  <conditionalFormatting sqref="E88:E89 I84:I89 E98:E99 E108:E109 E118:E119 I114:I119 I104:I109 I94:I99 G114:G119 G104:G109 G94:G99 G84:G89">
    <cfRule type="cellIs" priority="676" dxfId="0" operator="equal">
      <formula>300</formula>
    </cfRule>
  </conditionalFormatting>
  <conditionalFormatting sqref="E128:E129 E138:E139 E148:E149 E158:E159 E168:E169 I164:I169 I154:I159 I144:I149 I124:I129 I134:I139 G164:G169 G154:G159 G144:G149 G134:G139 G124:G129">
    <cfRule type="cellIs" priority="675" dxfId="0" operator="equal">
      <formula>300</formula>
    </cfRule>
  </conditionalFormatting>
  <conditionalFormatting sqref="E178:E179 E188:E189 E198:E199 E208:E209 E218:E219 I214:I219 I204:I209 I194:I199 I184:I189 I174:I179 G214:G219 G204:G209 G194:G199 G184:G189 G174:G179">
    <cfRule type="cellIs" priority="674" dxfId="0" operator="equal">
      <formula>300</formula>
    </cfRule>
  </conditionalFormatting>
  <conditionalFormatting sqref="E228:E229 E238:E239 E248:E249 E258:E259 I254:I259 I244:I249 I234:I239 I224:I229 G254:G259 G244:G249 G234:G239 G224:G229">
    <cfRule type="cellIs" priority="673" dxfId="0" operator="equal">
      <formula>300</formula>
    </cfRule>
  </conditionalFormatting>
  <conditionalFormatting sqref="E84:E87">
    <cfRule type="cellIs" priority="538" dxfId="0" operator="equal">
      <formula>300</formula>
    </cfRule>
  </conditionalFormatting>
  <conditionalFormatting sqref="E94:E97">
    <cfRule type="cellIs" priority="537" dxfId="0" operator="equal">
      <formula>300</formula>
    </cfRule>
  </conditionalFormatting>
  <conditionalFormatting sqref="E104:E107">
    <cfRule type="cellIs" priority="536" dxfId="0" operator="equal">
      <formula>300</formula>
    </cfRule>
  </conditionalFormatting>
  <conditionalFormatting sqref="E114:E117">
    <cfRule type="cellIs" priority="535" dxfId="0" operator="equal">
      <formula>300</formula>
    </cfRule>
  </conditionalFormatting>
  <conditionalFormatting sqref="E124:E127">
    <cfRule type="cellIs" priority="534" dxfId="0" operator="equal">
      <formula>300</formula>
    </cfRule>
  </conditionalFormatting>
  <conditionalFormatting sqref="E134:E137">
    <cfRule type="cellIs" priority="533" dxfId="0" operator="equal">
      <formula>300</formula>
    </cfRule>
  </conditionalFormatting>
  <conditionalFormatting sqref="E144:E147">
    <cfRule type="cellIs" priority="532" dxfId="0" operator="equal">
      <formula>300</formula>
    </cfRule>
  </conditionalFormatting>
  <conditionalFormatting sqref="E154:E157">
    <cfRule type="cellIs" priority="531" dxfId="0" operator="equal">
      <formula>300</formula>
    </cfRule>
  </conditionalFormatting>
  <conditionalFormatting sqref="E164:E167">
    <cfRule type="cellIs" priority="530" dxfId="0" operator="equal">
      <formula>300</formula>
    </cfRule>
  </conditionalFormatting>
  <conditionalFormatting sqref="E174:E177">
    <cfRule type="cellIs" priority="529" dxfId="0" operator="equal">
      <formula>300</formula>
    </cfRule>
  </conditionalFormatting>
  <conditionalFormatting sqref="E184:E187">
    <cfRule type="cellIs" priority="528" dxfId="0" operator="equal">
      <formula>300</formula>
    </cfRule>
  </conditionalFormatting>
  <conditionalFormatting sqref="E194:E197">
    <cfRule type="cellIs" priority="527" dxfId="0" operator="equal">
      <formula>300</formula>
    </cfRule>
  </conditionalFormatting>
  <conditionalFormatting sqref="E204:E207">
    <cfRule type="cellIs" priority="526" dxfId="0" operator="equal">
      <formula>300</formula>
    </cfRule>
  </conditionalFormatting>
  <conditionalFormatting sqref="E214:E217">
    <cfRule type="cellIs" priority="525" dxfId="0" operator="equal">
      <formula>300</formula>
    </cfRule>
  </conditionalFormatting>
  <conditionalFormatting sqref="E224:E227">
    <cfRule type="cellIs" priority="524" dxfId="0" operator="equal">
      <formula>300</formula>
    </cfRule>
  </conditionalFormatting>
  <conditionalFormatting sqref="E234:E237">
    <cfRule type="cellIs" priority="523" dxfId="0" operator="equal">
      <formula>300</formula>
    </cfRule>
  </conditionalFormatting>
  <conditionalFormatting sqref="E244:E247">
    <cfRule type="cellIs" priority="522" dxfId="0" operator="equal">
      <formula>300</formula>
    </cfRule>
  </conditionalFormatting>
  <conditionalFormatting sqref="E254:E257">
    <cfRule type="cellIs" priority="521" dxfId="0" operator="equal">
      <formula>300</formula>
    </cfRule>
  </conditionalFormatting>
  <conditionalFormatting sqref="I4:I14 G4:G14 E4:E27">
    <cfRule type="cellIs" priority="250" dxfId="0" operator="equal">
      <formula>300</formula>
    </cfRule>
  </conditionalFormatting>
  <conditionalFormatting sqref="I15:I16 G15:G16">
    <cfRule type="cellIs" priority="247" dxfId="0" operator="equal">
      <formula>300</formula>
    </cfRule>
  </conditionalFormatting>
  <conditionalFormatting sqref="I17:I18 G17:G18">
    <cfRule type="cellIs" priority="244" dxfId="0" operator="equal">
      <formula>300</formula>
    </cfRule>
  </conditionalFormatting>
  <conditionalFormatting sqref="I19:I20 G19:G20">
    <cfRule type="cellIs" priority="241" dxfId="0" operator="equal">
      <formula>300</formula>
    </cfRule>
  </conditionalFormatting>
  <conditionalFormatting sqref="I21:I22 G21:G22">
    <cfRule type="cellIs" priority="238" dxfId="0" operator="equal">
      <formula>300</formula>
    </cfRule>
  </conditionalFormatting>
  <conditionalFormatting sqref="I23:I24 G23:G24">
    <cfRule type="cellIs" priority="235" dxfId="0" operator="equal">
      <formula>300</formula>
    </cfRule>
  </conditionalFormatting>
  <conditionalFormatting sqref="I25:I26 G25:G26">
    <cfRule type="cellIs" priority="232" dxfId="0" operator="equal">
      <formula>300</formula>
    </cfRule>
  </conditionalFormatting>
  <conditionalFormatting sqref="E28 I27:I28 G27:G28">
    <cfRule type="cellIs" priority="229" dxfId="0" operator="equal">
      <formula>300</formula>
    </cfRule>
  </conditionalFormatting>
  <conditionalFormatting sqref="E29:E30 I29:I30 G29:G30">
    <cfRule type="cellIs" priority="226" dxfId="0" operator="equal">
      <formula>300</formula>
    </cfRule>
  </conditionalFormatting>
  <conditionalFormatting sqref="E31:E32 I31:I32 G31:G32">
    <cfRule type="cellIs" priority="223" dxfId="0" operator="equal">
      <formula>300</formula>
    </cfRule>
  </conditionalFormatting>
  <conditionalFormatting sqref="E33:E34 I33:I34 G33:G34">
    <cfRule type="cellIs" priority="220" dxfId="0" operator="equal">
      <formula>300</formula>
    </cfRule>
  </conditionalFormatting>
  <conditionalFormatting sqref="E35:E36 I35:I36 G35:G36">
    <cfRule type="cellIs" priority="217" dxfId="0" operator="equal">
      <formula>300</formula>
    </cfRule>
  </conditionalFormatting>
  <conditionalFormatting sqref="E37:E38 I37:I38 G37:G38">
    <cfRule type="cellIs" priority="214" dxfId="0" operator="equal">
      <formula>300</formula>
    </cfRule>
  </conditionalFormatting>
  <conditionalFormatting sqref="E39 I39 G39">
    <cfRule type="cellIs" priority="211" dxfId="0" operator="equal">
      <formula>300</formula>
    </cfRule>
  </conditionalFormatting>
  <conditionalFormatting sqref="B4">
    <cfRule type="cellIs" priority="207" dxfId="0" operator="lessThan">
      <formula>2008</formula>
    </cfRule>
    <cfRule type="cellIs" priority="208" dxfId="0" operator="greaterThan">
      <formula>2011</formula>
    </cfRule>
  </conditionalFormatting>
  <conditionalFormatting sqref="B16">
    <cfRule type="cellIs" priority="185" dxfId="0" operator="lessThan">
      <formula>2006</formula>
    </cfRule>
    <cfRule type="cellIs" priority="186" dxfId="0" operator="greaterThan">
      <formula>2007</formula>
    </cfRule>
  </conditionalFormatting>
  <conditionalFormatting sqref="B28">
    <cfRule type="cellIs" priority="161" dxfId="0" operator="lessThan">
      <formula>2004</formula>
    </cfRule>
    <cfRule type="cellIs" priority="162" dxfId="0" operator="greaterThan">
      <formula>2005</formula>
    </cfRule>
  </conditionalFormatting>
  <conditionalFormatting sqref="B5:B15">
    <cfRule type="cellIs" priority="137" dxfId="0" operator="lessThan">
      <formula>2008</formula>
    </cfRule>
    <cfRule type="cellIs" priority="138" dxfId="0" operator="greaterThan">
      <formula>2011</formula>
    </cfRule>
  </conditionalFormatting>
  <conditionalFormatting sqref="B44:B45">
    <cfRule type="cellIs" priority="135" dxfId="0" operator="lessThan">
      <formula>2008</formula>
    </cfRule>
    <cfRule type="cellIs" priority="136" dxfId="0" operator="greaterThan">
      <formula>2011</formula>
    </cfRule>
  </conditionalFormatting>
  <conditionalFormatting sqref="B54:B55">
    <cfRule type="cellIs" priority="133" dxfId="0" operator="lessThan">
      <formula>2008</formula>
    </cfRule>
    <cfRule type="cellIs" priority="134" dxfId="0" operator="greaterThan">
      <formula>2011</formula>
    </cfRule>
  </conditionalFormatting>
  <conditionalFormatting sqref="B64:B65">
    <cfRule type="cellIs" priority="131" dxfId="0" operator="lessThan">
      <formula>2008</formula>
    </cfRule>
    <cfRule type="cellIs" priority="132" dxfId="0" operator="greaterThan">
      <formula>2011</formula>
    </cfRule>
  </conditionalFormatting>
  <conditionalFormatting sqref="B74:B75">
    <cfRule type="cellIs" priority="129" dxfId="0" operator="lessThan">
      <formula>2008</formula>
    </cfRule>
    <cfRule type="cellIs" priority="130" dxfId="0" operator="greaterThan">
      <formula>2011</formula>
    </cfRule>
  </conditionalFormatting>
  <conditionalFormatting sqref="B84:B85">
    <cfRule type="cellIs" priority="127" dxfId="0" operator="lessThan">
      <formula>2008</formula>
    </cfRule>
    <cfRule type="cellIs" priority="128" dxfId="0" operator="greaterThan">
      <formula>2011</formula>
    </cfRule>
  </conditionalFormatting>
  <conditionalFormatting sqref="B94:B95">
    <cfRule type="cellIs" priority="125" dxfId="0" operator="lessThan">
      <formula>2008</formula>
    </cfRule>
    <cfRule type="cellIs" priority="126" dxfId="0" operator="greaterThan">
      <formula>2011</formula>
    </cfRule>
  </conditionalFormatting>
  <conditionalFormatting sqref="B104:B105">
    <cfRule type="cellIs" priority="123" dxfId="0" operator="lessThan">
      <formula>2008</formula>
    </cfRule>
    <cfRule type="cellIs" priority="124" dxfId="0" operator="greaterThan">
      <formula>2011</formula>
    </cfRule>
  </conditionalFormatting>
  <conditionalFormatting sqref="B114:B115">
    <cfRule type="cellIs" priority="121" dxfId="0" operator="lessThan">
      <formula>2008</formula>
    </cfRule>
    <cfRule type="cellIs" priority="122" dxfId="0" operator="greaterThan">
      <formula>2011</formula>
    </cfRule>
  </conditionalFormatting>
  <conditionalFormatting sqref="B124:B125">
    <cfRule type="cellIs" priority="119" dxfId="0" operator="lessThan">
      <formula>2008</formula>
    </cfRule>
    <cfRule type="cellIs" priority="120" dxfId="0" operator="greaterThan">
      <formula>2011</formula>
    </cfRule>
  </conditionalFormatting>
  <conditionalFormatting sqref="B134:B135">
    <cfRule type="cellIs" priority="117" dxfId="0" operator="lessThan">
      <formula>2008</formula>
    </cfRule>
    <cfRule type="cellIs" priority="118" dxfId="0" operator="greaterThan">
      <formula>2011</formula>
    </cfRule>
  </conditionalFormatting>
  <conditionalFormatting sqref="B144:B145">
    <cfRule type="cellIs" priority="115" dxfId="0" operator="lessThan">
      <formula>2008</formula>
    </cfRule>
    <cfRule type="cellIs" priority="116" dxfId="0" operator="greaterThan">
      <formula>2011</formula>
    </cfRule>
  </conditionalFormatting>
  <conditionalFormatting sqref="B154:B155">
    <cfRule type="cellIs" priority="113" dxfId="0" operator="lessThan">
      <formula>2008</formula>
    </cfRule>
    <cfRule type="cellIs" priority="114" dxfId="0" operator="greaterThan">
      <formula>2011</formula>
    </cfRule>
  </conditionalFormatting>
  <conditionalFormatting sqref="B164:B165">
    <cfRule type="cellIs" priority="111" dxfId="0" operator="lessThan">
      <formula>2008</formula>
    </cfRule>
    <cfRule type="cellIs" priority="112" dxfId="0" operator="greaterThan">
      <formula>2011</formula>
    </cfRule>
  </conditionalFormatting>
  <conditionalFormatting sqref="B174:B175">
    <cfRule type="cellIs" priority="109" dxfId="0" operator="lessThan">
      <formula>2008</formula>
    </cfRule>
    <cfRule type="cellIs" priority="110" dxfId="0" operator="greaterThan">
      <formula>2011</formula>
    </cfRule>
  </conditionalFormatting>
  <conditionalFormatting sqref="B184:B185">
    <cfRule type="cellIs" priority="107" dxfId="0" operator="lessThan">
      <formula>2008</formula>
    </cfRule>
    <cfRule type="cellIs" priority="108" dxfId="0" operator="greaterThan">
      <formula>2011</formula>
    </cfRule>
  </conditionalFormatting>
  <conditionalFormatting sqref="B194:B195">
    <cfRule type="cellIs" priority="105" dxfId="0" operator="lessThan">
      <formula>2008</formula>
    </cfRule>
    <cfRule type="cellIs" priority="106" dxfId="0" operator="greaterThan">
      <formula>2011</formula>
    </cfRule>
  </conditionalFormatting>
  <conditionalFormatting sqref="B204:B205">
    <cfRule type="cellIs" priority="103" dxfId="0" operator="lessThan">
      <formula>2008</formula>
    </cfRule>
    <cfRule type="cellIs" priority="104" dxfId="0" operator="greaterThan">
      <formula>2011</formula>
    </cfRule>
  </conditionalFormatting>
  <conditionalFormatting sqref="B214:B215">
    <cfRule type="cellIs" priority="101" dxfId="0" operator="lessThan">
      <formula>2008</formula>
    </cfRule>
    <cfRule type="cellIs" priority="102" dxfId="0" operator="greaterThan">
      <formula>2011</formula>
    </cfRule>
  </conditionalFormatting>
  <conditionalFormatting sqref="B224:B225">
    <cfRule type="cellIs" priority="99" dxfId="0" operator="lessThan">
      <formula>2008</formula>
    </cfRule>
    <cfRule type="cellIs" priority="100" dxfId="0" operator="greaterThan">
      <formula>2011</formula>
    </cfRule>
  </conditionalFormatting>
  <conditionalFormatting sqref="B234:B235">
    <cfRule type="cellIs" priority="97" dxfId="0" operator="lessThan">
      <formula>2008</formula>
    </cfRule>
    <cfRule type="cellIs" priority="98" dxfId="0" operator="greaterThan">
      <formula>2011</formula>
    </cfRule>
  </conditionalFormatting>
  <conditionalFormatting sqref="B244:B245">
    <cfRule type="cellIs" priority="95" dxfId="0" operator="lessThan">
      <formula>2008</formula>
    </cfRule>
    <cfRule type="cellIs" priority="96" dxfId="0" operator="greaterThan">
      <formula>2011</formula>
    </cfRule>
  </conditionalFormatting>
  <conditionalFormatting sqref="B254:B255">
    <cfRule type="cellIs" priority="93" dxfId="0" operator="lessThan">
      <formula>2008</formula>
    </cfRule>
    <cfRule type="cellIs" priority="94" dxfId="0" operator="greaterThan">
      <formula>2011</formula>
    </cfRule>
  </conditionalFormatting>
  <conditionalFormatting sqref="B17:B27">
    <cfRule type="cellIs" priority="91" dxfId="0" operator="lessThan">
      <formula>2006</formula>
    </cfRule>
    <cfRule type="cellIs" priority="92" dxfId="0" operator="greaterThan">
      <formula>2007</formula>
    </cfRule>
  </conditionalFormatting>
  <conditionalFormatting sqref="B46:B47">
    <cfRule type="cellIs" priority="89" dxfId="0" operator="lessThan">
      <formula>2006</formula>
    </cfRule>
    <cfRule type="cellIs" priority="90" dxfId="0" operator="greaterThan">
      <formula>2007</formula>
    </cfRule>
  </conditionalFormatting>
  <conditionalFormatting sqref="B56:B57">
    <cfRule type="cellIs" priority="87" dxfId="0" operator="lessThan">
      <formula>2006</formula>
    </cfRule>
    <cfRule type="cellIs" priority="88" dxfId="0" operator="greaterThan">
      <formula>2007</formula>
    </cfRule>
  </conditionalFormatting>
  <conditionalFormatting sqref="B66:B67">
    <cfRule type="cellIs" priority="85" dxfId="0" operator="lessThan">
      <formula>2006</formula>
    </cfRule>
    <cfRule type="cellIs" priority="86" dxfId="0" operator="greaterThan">
      <formula>2007</formula>
    </cfRule>
  </conditionalFormatting>
  <conditionalFormatting sqref="B76:B77">
    <cfRule type="cellIs" priority="83" dxfId="0" operator="lessThan">
      <formula>2006</formula>
    </cfRule>
    <cfRule type="cellIs" priority="84" dxfId="0" operator="greaterThan">
      <formula>2007</formula>
    </cfRule>
  </conditionalFormatting>
  <conditionalFormatting sqref="B86:B87">
    <cfRule type="cellIs" priority="81" dxfId="0" operator="lessThan">
      <formula>2006</formula>
    </cfRule>
    <cfRule type="cellIs" priority="82" dxfId="0" operator="greaterThan">
      <formula>2007</formula>
    </cfRule>
  </conditionalFormatting>
  <conditionalFormatting sqref="B96:B97">
    <cfRule type="cellIs" priority="79" dxfId="0" operator="lessThan">
      <formula>2006</formula>
    </cfRule>
    <cfRule type="cellIs" priority="80" dxfId="0" operator="greaterThan">
      <formula>2007</formula>
    </cfRule>
  </conditionalFormatting>
  <conditionalFormatting sqref="B106:B107">
    <cfRule type="cellIs" priority="77" dxfId="0" operator="lessThan">
      <formula>2006</formula>
    </cfRule>
    <cfRule type="cellIs" priority="78" dxfId="0" operator="greaterThan">
      <formula>2007</formula>
    </cfRule>
  </conditionalFormatting>
  <conditionalFormatting sqref="B116:B117">
    <cfRule type="cellIs" priority="75" dxfId="0" operator="lessThan">
      <formula>2006</formula>
    </cfRule>
    <cfRule type="cellIs" priority="76" dxfId="0" operator="greaterThan">
      <formula>2007</formula>
    </cfRule>
  </conditionalFormatting>
  <conditionalFormatting sqref="B126:B127">
    <cfRule type="cellIs" priority="73" dxfId="0" operator="lessThan">
      <formula>2006</formula>
    </cfRule>
    <cfRule type="cellIs" priority="74" dxfId="0" operator="greaterThan">
      <formula>2007</formula>
    </cfRule>
  </conditionalFormatting>
  <conditionalFormatting sqref="B136:B137">
    <cfRule type="cellIs" priority="71" dxfId="0" operator="lessThan">
      <formula>2006</formula>
    </cfRule>
    <cfRule type="cellIs" priority="72" dxfId="0" operator="greaterThan">
      <formula>2007</formula>
    </cfRule>
  </conditionalFormatting>
  <conditionalFormatting sqref="B146:B147">
    <cfRule type="cellIs" priority="69" dxfId="0" operator="lessThan">
      <formula>2006</formula>
    </cfRule>
    <cfRule type="cellIs" priority="70" dxfId="0" operator="greaterThan">
      <formula>2007</formula>
    </cfRule>
  </conditionalFormatting>
  <conditionalFormatting sqref="B156:B157">
    <cfRule type="cellIs" priority="67" dxfId="0" operator="lessThan">
      <formula>2006</formula>
    </cfRule>
    <cfRule type="cellIs" priority="68" dxfId="0" operator="greaterThan">
      <formula>2007</formula>
    </cfRule>
  </conditionalFormatting>
  <conditionalFormatting sqref="B166:B167">
    <cfRule type="cellIs" priority="65" dxfId="0" operator="lessThan">
      <formula>2006</formula>
    </cfRule>
    <cfRule type="cellIs" priority="66" dxfId="0" operator="greaterThan">
      <formula>2007</formula>
    </cfRule>
  </conditionalFormatting>
  <conditionalFormatting sqref="B176:B177">
    <cfRule type="cellIs" priority="63" dxfId="0" operator="lessThan">
      <formula>2006</formula>
    </cfRule>
    <cfRule type="cellIs" priority="64" dxfId="0" operator="greaterThan">
      <formula>2007</formula>
    </cfRule>
  </conditionalFormatting>
  <conditionalFormatting sqref="B186:B187">
    <cfRule type="cellIs" priority="61" dxfId="0" operator="lessThan">
      <formula>2006</formula>
    </cfRule>
    <cfRule type="cellIs" priority="62" dxfId="0" operator="greaterThan">
      <formula>2007</formula>
    </cfRule>
  </conditionalFormatting>
  <conditionalFormatting sqref="B196:B197">
    <cfRule type="cellIs" priority="59" dxfId="0" operator="lessThan">
      <formula>2006</formula>
    </cfRule>
    <cfRule type="cellIs" priority="60" dxfId="0" operator="greaterThan">
      <formula>2007</formula>
    </cfRule>
  </conditionalFormatting>
  <conditionalFormatting sqref="B206:B207">
    <cfRule type="cellIs" priority="57" dxfId="0" operator="lessThan">
      <formula>2006</formula>
    </cfRule>
    <cfRule type="cellIs" priority="58" dxfId="0" operator="greaterThan">
      <formula>2007</formula>
    </cfRule>
  </conditionalFormatting>
  <conditionalFormatting sqref="B216:B217">
    <cfRule type="cellIs" priority="55" dxfId="0" operator="lessThan">
      <formula>2006</formula>
    </cfRule>
    <cfRule type="cellIs" priority="56" dxfId="0" operator="greaterThan">
      <formula>2007</formula>
    </cfRule>
  </conditionalFormatting>
  <conditionalFormatting sqref="B226:B227">
    <cfRule type="cellIs" priority="53" dxfId="0" operator="lessThan">
      <formula>2006</formula>
    </cfRule>
    <cfRule type="cellIs" priority="54" dxfId="0" operator="greaterThan">
      <formula>2007</formula>
    </cfRule>
  </conditionalFormatting>
  <conditionalFormatting sqref="B236:B237">
    <cfRule type="cellIs" priority="51" dxfId="0" operator="lessThan">
      <formula>2006</formula>
    </cfRule>
    <cfRule type="cellIs" priority="52" dxfId="0" operator="greaterThan">
      <formula>2007</formula>
    </cfRule>
  </conditionalFormatting>
  <conditionalFormatting sqref="B246:B247">
    <cfRule type="cellIs" priority="49" dxfId="0" operator="lessThan">
      <formula>2006</formula>
    </cfRule>
    <cfRule type="cellIs" priority="50" dxfId="0" operator="greaterThan">
      <formula>2007</formula>
    </cfRule>
  </conditionalFormatting>
  <conditionalFormatting sqref="B256:B257">
    <cfRule type="cellIs" priority="47" dxfId="0" operator="lessThan">
      <formula>2006</formula>
    </cfRule>
    <cfRule type="cellIs" priority="48" dxfId="0" operator="greaterThan">
      <formula>2007</formula>
    </cfRule>
  </conditionalFormatting>
  <conditionalFormatting sqref="B29:B39">
    <cfRule type="cellIs" priority="45" dxfId="0" operator="lessThan">
      <formula>2004</formula>
    </cfRule>
    <cfRule type="cellIs" priority="46" dxfId="0" operator="greaterThan">
      <formula>2005</formula>
    </cfRule>
  </conditionalFormatting>
  <conditionalFormatting sqref="B48:B49">
    <cfRule type="cellIs" priority="43" dxfId="0" operator="lessThan">
      <formula>2004</formula>
    </cfRule>
    <cfRule type="cellIs" priority="44" dxfId="0" operator="greaterThan">
      <formula>2005</formula>
    </cfRule>
  </conditionalFormatting>
  <conditionalFormatting sqref="B58:B59">
    <cfRule type="cellIs" priority="41" dxfId="0" operator="lessThan">
      <formula>2004</formula>
    </cfRule>
    <cfRule type="cellIs" priority="42" dxfId="0" operator="greaterThan">
      <formula>2005</formula>
    </cfRule>
  </conditionalFormatting>
  <conditionalFormatting sqref="B68:B69">
    <cfRule type="cellIs" priority="39" dxfId="0" operator="lessThan">
      <formula>2004</formula>
    </cfRule>
    <cfRule type="cellIs" priority="40" dxfId="0" operator="greaterThan">
      <formula>2005</formula>
    </cfRule>
  </conditionalFormatting>
  <conditionalFormatting sqref="B78:B79">
    <cfRule type="cellIs" priority="37" dxfId="0" operator="lessThan">
      <formula>2004</formula>
    </cfRule>
    <cfRule type="cellIs" priority="38" dxfId="0" operator="greaterThan">
      <formula>2005</formula>
    </cfRule>
  </conditionalFormatting>
  <conditionalFormatting sqref="B88:B89">
    <cfRule type="cellIs" priority="35" dxfId="0" operator="lessThan">
      <formula>2004</formula>
    </cfRule>
    <cfRule type="cellIs" priority="36" dxfId="0" operator="greaterThan">
      <formula>2005</formula>
    </cfRule>
  </conditionalFormatting>
  <conditionalFormatting sqref="B98:B99">
    <cfRule type="cellIs" priority="33" dxfId="0" operator="lessThan">
      <formula>2004</formula>
    </cfRule>
    <cfRule type="cellIs" priority="34" dxfId="0" operator="greaterThan">
      <formula>2005</formula>
    </cfRule>
  </conditionalFormatting>
  <conditionalFormatting sqref="B108:B109">
    <cfRule type="cellIs" priority="31" dxfId="0" operator="lessThan">
      <formula>2004</formula>
    </cfRule>
    <cfRule type="cellIs" priority="32" dxfId="0" operator="greaterThan">
      <formula>2005</formula>
    </cfRule>
  </conditionalFormatting>
  <conditionalFormatting sqref="B118:B119">
    <cfRule type="cellIs" priority="29" dxfId="0" operator="lessThan">
      <formula>2004</formula>
    </cfRule>
    <cfRule type="cellIs" priority="30" dxfId="0" operator="greaterThan">
      <formula>2005</formula>
    </cfRule>
  </conditionalFormatting>
  <conditionalFormatting sqref="B128:B129">
    <cfRule type="cellIs" priority="27" dxfId="0" operator="lessThan">
      <formula>2004</formula>
    </cfRule>
    <cfRule type="cellIs" priority="28" dxfId="0" operator="greaterThan">
      <formula>2005</formula>
    </cfRule>
  </conditionalFormatting>
  <conditionalFormatting sqref="B138:B139">
    <cfRule type="cellIs" priority="25" dxfId="0" operator="lessThan">
      <formula>2004</formula>
    </cfRule>
    <cfRule type="cellIs" priority="26" dxfId="0" operator="greaterThan">
      <formula>2005</formula>
    </cfRule>
  </conditionalFormatting>
  <conditionalFormatting sqref="B148:B149">
    <cfRule type="cellIs" priority="23" dxfId="0" operator="lessThan">
      <formula>2004</formula>
    </cfRule>
    <cfRule type="cellIs" priority="24" dxfId="0" operator="greaterThan">
      <formula>2005</formula>
    </cfRule>
  </conditionalFormatting>
  <conditionalFormatting sqref="B158:B159">
    <cfRule type="cellIs" priority="21" dxfId="0" operator="lessThan">
      <formula>2004</formula>
    </cfRule>
    <cfRule type="cellIs" priority="22" dxfId="0" operator="greaterThan">
      <formula>2005</formula>
    </cfRule>
  </conditionalFormatting>
  <conditionalFormatting sqref="B168:B169">
    <cfRule type="cellIs" priority="19" dxfId="0" operator="lessThan">
      <formula>2004</formula>
    </cfRule>
    <cfRule type="cellIs" priority="20" dxfId="0" operator="greaterThan">
      <formula>2005</formula>
    </cfRule>
  </conditionalFormatting>
  <conditionalFormatting sqref="B178:B179">
    <cfRule type="cellIs" priority="17" dxfId="0" operator="lessThan">
      <formula>2004</formula>
    </cfRule>
    <cfRule type="cellIs" priority="18" dxfId="0" operator="greaterThan">
      <formula>2005</formula>
    </cfRule>
  </conditionalFormatting>
  <conditionalFormatting sqref="B188:B189">
    <cfRule type="cellIs" priority="15" dxfId="0" operator="lessThan">
      <formula>2004</formula>
    </cfRule>
    <cfRule type="cellIs" priority="16" dxfId="0" operator="greaterThan">
      <formula>2005</formula>
    </cfRule>
  </conditionalFormatting>
  <conditionalFormatting sqref="B198:B199">
    <cfRule type="cellIs" priority="13" dxfId="0" operator="lessThan">
      <formula>2004</formula>
    </cfRule>
    <cfRule type="cellIs" priority="14" dxfId="0" operator="greaterThan">
      <formula>2005</formula>
    </cfRule>
  </conditionalFormatting>
  <conditionalFormatting sqref="B208:B209">
    <cfRule type="cellIs" priority="11" dxfId="0" operator="lessThan">
      <formula>2004</formula>
    </cfRule>
    <cfRule type="cellIs" priority="12" dxfId="0" operator="greaterThan">
      <formula>2005</formula>
    </cfRule>
  </conditionalFormatting>
  <conditionalFormatting sqref="B218:B219">
    <cfRule type="cellIs" priority="9" dxfId="0" operator="lessThan">
      <formula>2004</formula>
    </cfRule>
    <cfRule type="cellIs" priority="10" dxfId="0" operator="greaterThan">
      <formula>2005</formula>
    </cfRule>
  </conditionalFormatting>
  <conditionalFormatting sqref="B228:B229">
    <cfRule type="cellIs" priority="7" dxfId="0" operator="lessThan">
      <formula>2004</formula>
    </cfRule>
    <cfRule type="cellIs" priority="8" dxfId="0" operator="greaterThan">
      <formula>2005</formula>
    </cfRule>
  </conditionalFormatting>
  <conditionalFormatting sqref="B238:B239">
    <cfRule type="cellIs" priority="5" dxfId="0" operator="lessThan">
      <formula>2004</formula>
    </cfRule>
    <cfRule type="cellIs" priority="6" dxfId="0" operator="greaterThan">
      <formula>2005</formula>
    </cfRule>
  </conditionalFormatting>
  <conditionalFormatting sqref="B248:B249">
    <cfRule type="cellIs" priority="3" dxfId="0" operator="lessThan">
      <formula>2004</formula>
    </cfRule>
    <cfRule type="cellIs" priority="4" dxfId="0" operator="greaterThan">
      <formula>2005</formula>
    </cfRule>
  </conditionalFormatting>
  <conditionalFormatting sqref="B258:B259">
    <cfRule type="cellIs" priority="1" dxfId="0" operator="lessThan">
      <formula>2004</formula>
    </cfRule>
    <cfRule type="cellIs" priority="2" dxfId="0" operator="greaterThan">
      <formula>2005</formula>
    </cfRule>
  </conditionalFormatting>
  <printOptions/>
  <pageMargins left="0.7" right="0.7" top="0.75" bottom="0.75" header="0.3" footer="0.3"/>
  <pageSetup horizontalDpi="300" verticalDpi="300" orientation="portrait" paperSize="9" scale="56" r:id="rId2"/>
  <rowBreaks count="4" manualBreakCount="4">
    <brk id="40" max="11" man="1"/>
    <brk id="90" max="11" man="1"/>
    <brk id="140" max="11" man="1"/>
    <brk id="200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"/>
  <dimension ref="A1:F24"/>
  <sheetViews>
    <sheetView zoomScaleSheetLayoutView="100" zoomScalePageLayoutView="0" workbookViewId="0" topLeftCell="A1">
      <selection activeCell="B2" sqref="B2:C24"/>
    </sheetView>
  </sheetViews>
  <sheetFormatPr defaultColWidth="9.140625" defaultRowHeight="15"/>
  <cols>
    <col min="1" max="1" width="5.7109375" style="0" customWidth="1"/>
    <col min="2" max="2" width="61.57421875" style="0" customWidth="1"/>
    <col min="3" max="3" width="12.421875" style="0" customWidth="1"/>
  </cols>
  <sheetData>
    <row r="1" spans="1:3" ht="15.75" thickBot="1">
      <c r="A1" s="160" t="s">
        <v>94</v>
      </c>
      <c r="B1" s="160"/>
      <c r="C1" s="160"/>
    </row>
    <row r="2" spans="1:3" ht="15.75" thickBot="1">
      <c r="A2" s="69" t="s">
        <v>84</v>
      </c>
      <c r="B2" s="69" t="s">
        <v>3</v>
      </c>
      <c r="C2" s="69" t="s">
        <v>7</v>
      </c>
    </row>
    <row r="3" spans="1:3" s="53" customFormat="1" ht="79.5" customHeight="1" thickBot="1">
      <c r="A3" s="74" t="s">
        <v>13</v>
      </c>
      <c r="B3" s="72" t="str">
        <f>'Be'!$A$72&amp;CHAR(10)&amp;'Be'!$A$74&amp;"   "&amp;'Be'!$J$74&amp;"      "&amp;'Be'!$A$75&amp;"   "&amp;'Be'!$J$75&amp;CHAR(10)&amp;'Be'!$A$76&amp;"   "&amp;'Be'!$J$76&amp;"      "&amp;'Be'!$A$77&amp;"   "&amp;'Be'!$J$77&amp;CHAR(10)&amp;'Be'!$A$78&amp;"   "&amp;'Be'!$J$78&amp;"      "&amp;'Be'!$A$79&amp;"   "&amp;'Be'!$J$79</f>
        <v>Kölesdi Béri Balogh Ádám Ált. Isk.
Deli Lia Antónia   248      Schwarcz Emma   316
Bán Dzsenifer Réka   358      Erdei Rebeka Dorina   386
Melykó Melinda Melissza   377      Potyondi Luca   393</v>
      </c>
      <c r="C3" s="71">
        <f>'Be'!$L$74</f>
        <v>2078</v>
      </c>
    </row>
    <row r="4" spans="1:3" s="53" customFormat="1" ht="79.5" customHeight="1" thickBot="1">
      <c r="A4" s="75" t="s">
        <v>14</v>
      </c>
      <c r="B4" s="73" t="str">
        <f>'Be'!$A$82&amp;CHAR(10)&amp;'Be'!$A$84&amp;"   "&amp;'Be'!$J$84&amp;"      "&amp;'Be'!$A$85&amp;"   "&amp;'Be'!$J$85&amp;CHAR(10)&amp;'Be'!$A$86&amp;"   "&amp;'Be'!$J$86&amp;"      "&amp;'Be'!$A$87&amp;"   "&amp;'Be'!$J$87&amp;CHAR(10)&amp;'Be'!$A$88&amp;"   "&amp;'Be'!$J$88&amp;"      "&amp;'Be'!$A$89&amp;"   "&amp;'Be'!$J$89</f>
        <v>BÁI Kakasdi Tagint.
Csiszer Dalma   285      Vass Mia   244
Schell Odett   357      Tóth Amanda Ilona   378
Schell Dorina   393      Tóth Melissza Anita   381</v>
      </c>
      <c r="C4" s="71">
        <f>'Be'!$L$84</f>
        <v>2038</v>
      </c>
    </row>
    <row r="5" spans="1:3" s="53" customFormat="1" ht="79.5" customHeight="1" thickBot="1">
      <c r="A5" s="74" t="s">
        <v>15</v>
      </c>
      <c r="B5" s="72" t="str">
        <f>'Be'!$A$92&amp;CHAR(10)&amp;'Be'!$A$94&amp;"   "&amp;'Be'!$J$94&amp;"      "&amp;'Be'!$A$95&amp;"   "&amp;'Be'!$J$95&amp;CHAR(10)&amp;'Be'!$A$96&amp;"   "&amp;'Be'!$J$96&amp;"      "&amp;'Be'!$A$97&amp;"   "&amp;'Be'!$J$97&amp;CHAR(10)&amp;'Be'!$A$98&amp;"   "&amp;'Be'!$J$98&amp;"      "&amp;'Be'!$A$99&amp;"   "&amp;'Be'!$J$99</f>
        <v>Teveli Ált. Isk.
Erb Zsüliett   205      Radványi Luca   305
Katona Katinka   351      Derventics Dzsenifer   320
Baranyi Boglárka   453      Erb Letícia   352</v>
      </c>
      <c r="C5" s="71">
        <f>'Be'!$L$94</f>
        <v>1986</v>
      </c>
    </row>
    <row r="6" spans="1:3" s="53" customFormat="1" ht="79.5" customHeight="1" thickBot="1">
      <c r="A6" s="75" t="s">
        <v>16</v>
      </c>
      <c r="B6" s="70" t="str">
        <f>'Be'!$A$42&amp;CHAR(10)&amp;'Be'!$A$44&amp;"   "&amp;'Be'!$J$44&amp;"      "&amp;'Be'!$A$45&amp;"   "&amp;'Be'!$J$45&amp;CHAR(10)&amp;'Be'!$A$46&amp;"   "&amp;'Be'!$J$46&amp;"      "&amp;'Be'!$A$47&amp;"   "&amp;'Be'!$J$47&amp;CHAR(10)&amp;'Be'!$A$48&amp;"   "&amp;'Be'!$J$48&amp;"      "&amp;'Be'!$A$49&amp;"   "&amp;'Be'!$J$49</f>
        <v>Kaposszekcsői Ált. Isk.
Mészáros Lili   300      Péter Dorina   298
Martinka Nikolett   297      Farkas Edina   360
Törő Leila   247      Esküdt Luca   364</v>
      </c>
      <c r="C6" s="71">
        <f>'Be'!$L$44</f>
        <v>1866</v>
      </c>
    </row>
    <row r="7" spans="1:3" s="53" customFormat="1" ht="79.5" customHeight="1" thickBot="1">
      <c r="A7" s="74" t="s">
        <v>17</v>
      </c>
      <c r="B7" s="73" t="str">
        <f>'Be'!$A$62&amp;CHAR(10)&amp;'Be'!$A$64&amp;"   "&amp;'Be'!$J$64&amp;"      "&amp;'Be'!$A$65&amp;"   "&amp;'Be'!$J$65&amp;CHAR(10)&amp;'Be'!$A$66&amp;"   "&amp;'Be'!$J$66&amp;"      "&amp;'Be'!$A$67&amp;"   "&amp;'Be'!$J$67&amp;CHAR(10)&amp;'Be'!$A$68&amp;"   "&amp;'Be'!$J$68&amp;"      "&amp;'Be'!$A$69&amp;"   "&amp;'Be'!$J$69</f>
        <v>Mórágyi Ált. Isk.
Balogh Edina   185      Csipak Gréta   92
Komiáti Dalma   273      Morvai Zsóka   374
Csóti Viktória   360      Flóris Beatrix   356</v>
      </c>
      <c r="C7" s="71">
        <f>'Be'!$L$64</f>
        <v>1640</v>
      </c>
    </row>
    <row r="8" spans="1:3" s="53" customFormat="1" ht="79.5" customHeight="1" thickBot="1">
      <c r="A8" s="75" t="s">
        <v>18</v>
      </c>
      <c r="B8" s="72" t="str">
        <f>'Be'!$A$52&amp;CHAR(10)&amp;'Be'!$A$54&amp;"   "&amp;'Be'!$J$54&amp;"      "&amp;'Be'!$A$55&amp;"   "&amp;'Be'!$J$55&amp;CHAR(10)&amp;'Be'!$A$56&amp;"   "&amp;'Be'!$J$56&amp;"      "&amp;'Be'!$A$57&amp;"   "&amp;'Be'!$J$57&amp;CHAR(10)&amp;'Be'!$A$58&amp;"   "&amp;'Be'!$J$58&amp;"      "&amp;'Be'!$A$59&amp;"   "&amp;'Be'!$J$59</f>
        <v>Őcsényi Perczel M. Ált. Isk.
Baktai Ilona   259      Lakó Csenge   231
Kófiás Míra   243      Szitkovits Vivien   290
Debreceni Imola   289      Pilisi Dóra   212</v>
      </c>
      <c r="C8" s="71">
        <f>'Be'!$L$54</f>
        <v>1524</v>
      </c>
    </row>
    <row r="9" spans="1:6" s="53" customFormat="1" ht="79.5" customHeight="1" thickBot="1">
      <c r="A9" s="74" t="s">
        <v>19</v>
      </c>
      <c r="B9" s="73" t="str">
        <f>'Be'!$A$102&amp;CHAR(10)&amp;'Be'!$A$104&amp;"   "&amp;'Be'!$J$104&amp;"      "&amp;'Be'!$A$105&amp;"   "&amp;'Be'!$J$105&amp;CHAR(10)&amp;'Be'!$A$106&amp;"   "&amp;'Be'!$J$106&amp;"      "&amp;'Be'!$A$107&amp;"   "&amp;'Be'!$J$107&amp;CHAR(10)&amp;'Be'!$A$108&amp;"   "&amp;'Be'!$J$108&amp;"      "&amp;'Be'!$A$109&amp;"   "&amp;'Be'!$J$109</f>
        <v>
   0         0
   0         0
   0         0</v>
      </c>
      <c r="C9" s="71">
        <f>'Be'!$L$104</f>
        <v>0</v>
      </c>
      <c r="F9" s="54"/>
    </row>
    <row r="10" spans="1:3" s="53" customFormat="1" ht="79.5" customHeight="1" thickBot="1">
      <c r="A10" s="75" t="s">
        <v>20</v>
      </c>
      <c r="B10" s="72" t="str">
        <f>'Be'!$A$112&amp;CHAR(10)&amp;'Be'!$A$114&amp;"   "&amp;'Be'!$J$114&amp;"      "&amp;'Be'!$A$115&amp;"   "&amp;'Be'!$J$115&amp;CHAR(10)&amp;'Be'!$A$116&amp;"   "&amp;'Be'!$J$116&amp;"      "&amp;'Be'!$A$117&amp;"   "&amp;'Be'!$J$117&amp;CHAR(10)&amp;'Be'!$A$118&amp;"   "&amp;'Be'!$J$118&amp;"      "&amp;'Be'!$A$119&amp;"   "&amp;'Be'!$J$119</f>
        <v>
   0         0
   0         0
   0         0</v>
      </c>
      <c r="C10" s="71">
        <f>'Be'!$L$114</f>
        <v>0</v>
      </c>
    </row>
    <row r="11" spans="1:3" s="53" customFormat="1" ht="79.5" customHeight="1" thickBot="1">
      <c r="A11" s="74" t="s">
        <v>21</v>
      </c>
      <c r="B11" s="73" t="str">
        <f>'Be'!$A$122&amp;CHAR(10)&amp;'Be'!$A$124&amp;"   "&amp;'Be'!$J$124&amp;"      "&amp;'Be'!$A$125&amp;"   "&amp;'Be'!$J$125&amp;CHAR(10)&amp;'Be'!$A$126&amp;"   "&amp;'Be'!$J$126&amp;"      "&amp;'Be'!$A$127&amp;"   "&amp;'Be'!$J$127&amp;CHAR(10)&amp;'Be'!$A$128&amp;"   "&amp;'Be'!$J$128&amp;"      "&amp;'Be'!$A$129&amp;"   "&amp;'Be'!$J$129</f>
        <v>
   0         0
   0         0
   0         0</v>
      </c>
      <c r="C11" s="71">
        <f>'Be'!$L$124</f>
        <v>0</v>
      </c>
    </row>
    <row r="12" spans="1:3" s="53" customFormat="1" ht="79.5" customHeight="1" thickBot="1">
      <c r="A12" s="75" t="s">
        <v>22</v>
      </c>
      <c r="B12" s="72" t="str">
        <f>'Be'!$A$132&amp;CHAR(10)&amp;'Be'!$A$134&amp;"   "&amp;'Be'!$J$134&amp;"      "&amp;'Be'!$A$135&amp;"   "&amp;'Be'!$J$135&amp;CHAR(10)&amp;'Be'!$A$136&amp;"   "&amp;'Be'!$J$136&amp;"      "&amp;'Be'!$A$137&amp;"   "&amp;'Be'!$J$137&amp;CHAR(10)&amp;'Be'!$A$138&amp;"   "&amp;'Be'!$J$138&amp;"      "&amp;'Be'!$A$139&amp;"   "&amp;'Be'!$J$139</f>
        <v>
   0         0
   0         0
   0         0</v>
      </c>
      <c r="C12" s="71">
        <f>'Be'!$L$134</f>
        <v>0</v>
      </c>
    </row>
    <row r="13" spans="1:3" s="53" customFormat="1" ht="79.5" customHeight="1" thickBot="1">
      <c r="A13" s="74" t="s">
        <v>23</v>
      </c>
      <c r="B13" s="73" t="str">
        <f>'Be'!$A$142&amp;CHAR(10)&amp;'Be'!$A$144&amp;"   "&amp;'Be'!$J$144&amp;"      "&amp;'Be'!$A$145&amp;"   "&amp;'Be'!$J$145&amp;CHAR(10)&amp;'Be'!$A$146&amp;"   "&amp;'Be'!$J$146&amp;"      "&amp;'Be'!$A$147&amp;"   "&amp;'Be'!$J$147&amp;CHAR(10)&amp;'Be'!$A$148&amp;"   "&amp;'Be'!$J$148&amp;"      "&amp;'Be'!$A$149&amp;"   "&amp;'Be'!$J$149</f>
        <v>
   0         0
   0         0
   0         0</v>
      </c>
      <c r="C13" s="71">
        <f>'Be'!$L$144</f>
        <v>0</v>
      </c>
    </row>
    <row r="14" spans="1:3" s="53" customFormat="1" ht="79.5" customHeight="1" thickBot="1">
      <c r="A14" s="75" t="s">
        <v>24</v>
      </c>
      <c r="B14" s="72" t="str">
        <f>'Be'!$A$152&amp;CHAR(10)&amp;'Be'!$A$154&amp;"   "&amp;'Be'!$J$154&amp;"      "&amp;'Be'!$A$155&amp;"   "&amp;'Be'!$J$155&amp;CHAR(10)&amp;'Be'!$A$156&amp;"   "&amp;'Be'!$J$156&amp;"      "&amp;'Be'!$A$157&amp;"   "&amp;'Be'!$J$157&amp;CHAR(10)&amp;'Be'!$A$158&amp;"   "&amp;'Be'!$J$158&amp;"      "&amp;'Be'!$A$159&amp;"   "&amp;'Be'!$J$159</f>
        <v>
   0         0
   0         0
   0         0</v>
      </c>
      <c r="C14" s="71">
        <f>'Be'!$L$154</f>
        <v>0</v>
      </c>
    </row>
    <row r="15" spans="1:3" s="53" customFormat="1" ht="79.5" customHeight="1" thickBot="1">
      <c r="A15" s="74" t="s">
        <v>25</v>
      </c>
      <c r="B15" s="73" t="str">
        <f>'Be'!$A$162&amp;CHAR(10)&amp;'Be'!$A$164&amp;"   "&amp;'Be'!$J$164&amp;"      "&amp;'Be'!$A$165&amp;"   "&amp;'Be'!$J$165&amp;CHAR(10)&amp;'Be'!$A$166&amp;"   "&amp;'Be'!$J$166&amp;"      "&amp;'Be'!$A$167&amp;"   "&amp;'Be'!$J$167&amp;CHAR(10)&amp;'Be'!$A$168&amp;"   "&amp;'Be'!$J$168&amp;"      "&amp;'Be'!$A$169&amp;"   "&amp;'Be'!$J$169</f>
        <v>
   0         0
   0         0
   0         0</v>
      </c>
      <c r="C15" s="71">
        <f>'Be'!$L$164</f>
        <v>0</v>
      </c>
    </row>
    <row r="16" spans="1:3" s="53" customFormat="1" ht="79.5" customHeight="1" thickBot="1">
      <c r="A16" s="75" t="s">
        <v>26</v>
      </c>
      <c r="B16" s="72" t="str">
        <f>'Be'!$A$172&amp;CHAR(10)&amp;'Be'!$A$174&amp;"   "&amp;'Be'!$J$174&amp;"      "&amp;'Be'!$A$175&amp;"   "&amp;'Be'!$J$175&amp;CHAR(10)&amp;'Be'!$A$176&amp;"   "&amp;'Be'!$J$176&amp;"      "&amp;'Be'!$A$177&amp;"   "&amp;'Be'!$J$177&amp;CHAR(10)&amp;'Be'!$A$178&amp;"   "&amp;'Be'!$J$178&amp;"      "&amp;'Be'!$A$179&amp;"   "&amp;'Be'!$J$179</f>
        <v>
   0         0
   0         0
   0         0</v>
      </c>
      <c r="C16" s="71">
        <f>'Be'!$L$174</f>
        <v>0</v>
      </c>
    </row>
    <row r="17" spans="1:3" s="53" customFormat="1" ht="79.5" customHeight="1" thickBot="1">
      <c r="A17" s="74" t="s">
        <v>27</v>
      </c>
      <c r="B17" s="73" t="str">
        <f>'Be'!$A$182&amp;CHAR(10)&amp;'Be'!$A$184&amp;"   "&amp;'Be'!$J$184&amp;"      "&amp;'Be'!$A$185&amp;"   "&amp;'Be'!$J$185&amp;CHAR(10)&amp;'Be'!$A$186&amp;"   "&amp;'Be'!$J$186&amp;"      "&amp;'Be'!$A$187&amp;"   "&amp;'Be'!$J$187&amp;CHAR(10)&amp;'Be'!$A$188&amp;"   "&amp;'Be'!$J$188&amp;"      "&amp;'Be'!$A$189&amp;"   "&amp;'Be'!$J$189</f>
        <v>
   0         0
   0         0
   0         0</v>
      </c>
      <c r="C17" s="71">
        <f>'Be'!$L$184</f>
        <v>0</v>
      </c>
    </row>
    <row r="18" spans="1:3" s="53" customFormat="1" ht="79.5" customHeight="1" thickBot="1">
      <c r="A18" s="75" t="s">
        <v>28</v>
      </c>
      <c r="B18" s="72" t="str">
        <f>'Be'!$A$192&amp;CHAR(10)&amp;'Be'!$A$194&amp;"   "&amp;'Be'!$J$194&amp;"      "&amp;'Be'!$A$195&amp;"   "&amp;'Be'!$J$195&amp;CHAR(10)&amp;'Be'!$A$196&amp;"   "&amp;'Be'!$J$196&amp;"      "&amp;'Be'!$A$197&amp;"   "&amp;'Be'!$J$197&amp;CHAR(10)&amp;'Be'!$A$198&amp;"   "&amp;'Be'!$J$198&amp;"      "&amp;'Be'!$A$199&amp;"   "&amp;'Be'!$J$199</f>
        <v>
   0         0
   0         0
   0         0</v>
      </c>
      <c r="C18" s="71">
        <f>'Be'!$L$194</f>
        <v>0</v>
      </c>
    </row>
    <row r="19" spans="1:3" s="53" customFormat="1" ht="79.5" customHeight="1" thickBot="1">
      <c r="A19" s="74" t="s">
        <v>29</v>
      </c>
      <c r="B19" s="73" t="str">
        <f>'Be'!$A$202&amp;CHAR(10)&amp;'Be'!$A$204&amp;"   "&amp;'Be'!$J$204&amp;"      "&amp;'Be'!$A$205&amp;"   "&amp;'Be'!$J$205&amp;CHAR(10)&amp;'Be'!$A$206&amp;"   "&amp;'Be'!$J$206&amp;"      "&amp;'Be'!$A$207&amp;"   "&amp;'Be'!$J$207&amp;CHAR(10)&amp;'Be'!$A$208&amp;"   "&amp;'Be'!$J$208&amp;"      "&amp;'Be'!$A$209&amp;"   "&amp;'Be'!$J$209</f>
        <v>
   0         0
   0         0
   0         0</v>
      </c>
      <c r="C19" s="71">
        <f>'Be'!$L$204</f>
        <v>0</v>
      </c>
    </row>
    <row r="20" spans="1:3" s="53" customFormat="1" ht="79.5" customHeight="1" thickBot="1">
      <c r="A20" s="75" t="s">
        <v>30</v>
      </c>
      <c r="B20" s="72" t="str">
        <f>'Be'!$A$212&amp;CHAR(10)&amp;'Be'!$A$214&amp;"   "&amp;'Be'!$J$214&amp;"      "&amp;'Be'!$A$215&amp;"   "&amp;'Be'!$J$215&amp;CHAR(10)&amp;'Be'!$A$216&amp;"   "&amp;'Be'!$J$216&amp;"      "&amp;'Be'!$A$217&amp;"   "&amp;'Be'!$J$217&amp;CHAR(10)&amp;'Be'!$A$218&amp;"   "&amp;'Be'!$J$218&amp;"      "&amp;'Be'!$A$219&amp;"   "&amp;'Be'!$J$219</f>
        <v>
   0         0
   0         0
   0         0</v>
      </c>
      <c r="C20" s="71">
        <f>'Be'!$L$214</f>
        <v>0</v>
      </c>
    </row>
    <row r="21" spans="1:3" s="53" customFormat="1" ht="79.5" customHeight="1" thickBot="1">
      <c r="A21" s="74" t="s">
        <v>31</v>
      </c>
      <c r="B21" s="73" t="str">
        <f>'Be'!$A$222&amp;CHAR(10)&amp;'Be'!$A$224&amp;"   "&amp;'Be'!$J$224&amp;"      "&amp;'Be'!$A$225&amp;"   "&amp;'Be'!$J$225&amp;CHAR(10)&amp;'Be'!$A$226&amp;"   "&amp;'Be'!$J$226&amp;"      "&amp;'Be'!$A$227&amp;"   "&amp;'Be'!$J$227&amp;CHAR(10)&amp;'Be'!$A$228&amp;"   "&amp;'Be'!$J$228&amp;"      "&amp;'Be'!$A$229&amp;"   "&amp;'Be'!$J$229</f>
        <v>
   0         0
   0         0
   0         0</v>
      </c>
      <c r="C21" s="71">
        <f>'Be'!$L$224</f>
        <v>0</v>
      </c>
    </row>
    <row r="22" spans="1:3" s="53" customFormat="1" ht="79.5" customHeight="1" thickBot="1">
      <c r="A22" s="75" t="s">
        <v>32</v>
      </c>
      <c r="B22" s="72" t="str">
        <f>'Be'!$A$232&amp;CHAR(10)&amp;'Be'!$A$234&amp;"   "&amp;'Be'!$J$234&amp;"      "&amp;'Be'!$A$235&amp;"   "&amp;'Be'!$J$235&amp;CHAR(10)&amp;'Be'!$A$236&amp;"   "&amp;'Be'!$J$236&amp;"      "&amp;'Be'!$A$237&amp;"   "&amp;'Be'!$J$237&amp;CHAR(10)&amp;'Be'!$A$238&amp;"   "&amp;'Be'!$J$238&amp;"      "&amp;'Be'!$A$239&amp;"   "&amp;'Be'!$J$239</f>
        <v>
   0         0
   0         0
   0         0</v>
      </c>
      <c r="C22" s="71">
        <f>'Be'!$L$234</f>
        <v>0</v>
      </c>
    </row>
    <row r="23" spans="1:3" s="53" customFormat="1" ht="79.5" customHeight="1" thickBot="1">
      <c r="A23" s="74" t="s">
        <v>33</v>
      </c>
      <c r="B23" s="73" t="str">
        <f>'Be'!$A$242&amp;CHAR(10)&amp;'Be'!$A$244&amp;"   "&amp;'Be'!$J$244&amp;"      "&amp;'Be'!$A$245&amp;"   "&amp;'Be'!$J$245&amp;CHAR(10)&amp;'Be'!$A$246&amp;"   "&amp;'Be'!$J$246&amp;"      "&amp;'Be'!$A$247&amp;"   "&amp;'Be'!$J$247&amp;CHAR(10)&amp;'Be'!$A$248&amp;"   "&amp;'Be'!$J$248&amp;"      "&amp;'Be'!$A$249&amp;"   "&amp;'Be'!$J$249</f>
        <v>
   0         0
   0         0
   0         0</v>
      </c>
      <c r="C23" s="71">
        <f>'Be'!$L$244</f>
        <v>0</v>
      </c>
    </row>
    <row r="24" spans="1:3" s="53" customFormat="1" ht="79.5" customHeight="1" thickBot="1">
      <c r="A24" s="75" t="s">
        <v>34</v>
      </c>
      <c r="B24" s="72" t="str">
        <f>'Be'!$A$252&amp;CHAR(10)&amp;'Be'!$A$254&amp;"   "&amp;'Be'!$J$254&amp;"      "&amp;'Be'!$A$255&amp;"   "&amp;'Be'!$J$255&amp;CHAR(10)&amp;'Be'!$A$256&amp;"   "&amp;'Be'!$J$256&amp;"      "&amp;'Be'!$A$257&amp;"   "&amp;'Be'!$J$257&amp;CHAR(10)&amp;'Be'!$A$258&amp;"   "&amp;'Be'!$J$258&amp;"      "&amp;'Be'!$A$259&amp;"   "&amp;'Be'!$J$259</f>
        <v>
   0         0
   0         0
   0         0</v>
      </c>
      <c r="C24" s="71">
        <f>'Be'!$L$254</f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58" r:id="rId1"/>
  <rowBreaks count="1" manualBreakCount="1">
    <brk id="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L155"/>
  <sheetViews>
    <sheetView view="pageBreakPreview" zoomScaleSheetLayoutView="100" zoomScalePageLayoutView="0" workbookViewId="0" topLeftCell="A1">
      <selection activeCell="B2" sqref="B2:L58"/>
    </sheetView>
  </sheetViews>
  <sheetFormatPr defaultColWidth="9.140625" defaultRowHeight="15"/>
  <cols>
    <col min="1" max="1" width="4.421875" style="0" customWidth="1"/>
    <col min="2" max="2" width="29.140625" style="0" customWidth="1"/>
    <col min="3" max="3" width="5.00390625" style="0" bestFit="1" customWidth="1"/>
    <col min="4" max="4" width="5.28125" style="0" bestFit="1" customWidth="1"/>
    <col min="5" max="5" width="3.57421875" style="0" bestFit="1" customWidth="1"/>
    <col min="6" max="6" width="5.00390625" style="0" bestFit="1" customWidth="1"/>
    <col min="7" max="7" width="3.57421875" style="0" bestFit="1" customWidth="1"/>
    <col min="8" max="8" width="5.28125" style="0" bestFit="1" customWidth="1"/>
    <col min="9" max="9" width="3.57421875" style="0" bestFit="1" customWidth="1"/>
    <col min="10" max="10" width="7.140625" style="0" customWidth="1"/>
    <col min="11" max="11" width="9.140625" style="0" hidden="1" customWidth="1"/>
    <col min="12" max="12" width="37.28125" style="0" customWidth="1"/>
  </cols>
  <sheetData>
    <row r="1" spans="1:12" ht="15.75">
      <c r="A1" s="202" t="s">
        <v>95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5">
      <c r="A2" s="55" t="s">
        <v>84</v>
      </c>
      <c r="B2" s="55" t="s">
        <v>0</v>
      </c>
      <c r="C2" s="55" t="s">
        <v>83</v>
      </c>
      <c r="D2" s="55" t="s">
        <v>85</v>
      </c>
      <c r="E2" s="55" t="s">
        <v>81</v>
      </c>
      <c r="F2" s="55" t="s">
        <v>10</v>
      </c>
      <c r="G2" s="55" t="s">
        <v>81</v>
      </c>
      <c r="H2" s="55" t="s">
        <v>86</v>
      </c>
      <c r="I2" s="55" t="s">
        <v>81</v>
      </c>
      <c r="J2" s="55" t="s">
        <v>82</v>
      </c>
      <c r="K2" s="55"/>
      <c r="L2" s="55" t="s">
        <v>3</v>
      </c>
    </row>
    <row r="3" spans="1:12" ht="15">
      <c r="A3" s="105" t="s">
        <v>13</v>
      </c>
      <c r="B3" s="57" t="str">
        <f>'Be'!A75</f>
        <v>Schwarcz Emma</v>
      </c>
      <c r="C3" s="58">
        <f>'Be'!B75</f>
        <v>2008</v>
      </c>
      <c r="D3" s="59">
        <f>'Be'!D75</f>
        <v>9.8</v>
      </c>
      <c r="E3" s="60">
        <f>'Be'!E75</f>
        <v>147</v>
      </c>
      <c r="F3" s="61">
        <f>'Be'!F75</f>
        <v>3.92</v>
      </c>
      <c r="G3" s="60">
        <f>'Be'!G75</f>
        <v>121</v>
      </c>
      <c r="H3" s="61">
        <f>'Be'!H75</f>
        <v>17.52</v>
      </c>
      <c r="I3" s="60">
        <f>'Be'!I75</f>
        <v>48</v>
      </c>
      <c r="J3" s="62">
        <f>'Be'!J75</f>
        <v>316</v>
      </c>
      <c r="K3" s="63"/>
      <c r="L3" s="65" t="str">
        <f>'Be'!A72</f>
        <v>Kölesdi Béri Balogh Ádám Ált. Isk.</v>
      </c>
    </row>
    <row r="4" spans="1:12" ht="15">
      <c r="A4" s="106" t="s">
        <v>14</v>
      </c>
      <c r="B4" s="57" t="str">
        <f>'Be'!A4</f>
        <v>Batánovics Fanni</v>
      </c>
      <c r="C4" s="58">
        <f>'Be'!B4</f>
        <v>2008</v>
      </c>
      <c r="D4" s="59">
        <f>'Be'!D4</f>
        <v>9.8</v>
      </c>
      <c r="E4" s="60">
        <f>'Be'!E4</f>
        <v>147</v>
      </c>
      <c r="F4" s="61">
        <f>'Be'!F4</f>
        <v>3.52</v>
      </c>
      <c r="G4" s="60">
        <f>'Be'!G4</f>
        <v>96</v>
      </c>
      <c r="H4" s="61">
        <f>'Be'!H4</f>
        <v>23.11</v>
      </c>
      <c r="I4" s="60">
        <f>'Be'!I4</f>
        <v>70</v>
      </c>
      <c r="J4" s="62">
        <f>'Be'!J4</f>
        <v>313</v>
      </c>
      <c r="K4" s="63"/>
      <c r="L4" s="65" t="str">
        <f>'Be'!L4</f>
        <v>Várdomb-Alsónána Ált. Isk.</v>
      </c>
    </row>
    <row r="5" spans="1:12" ht="15">
      <c r="A5" s="105" t="s">
        <v>15</v>
      </c>
      <c r="B5" s="57" t="str">
        <f>'Be'!A95</f>
        <v>Radványi Luca</v>
      </c>
      <c r="C5" s="58">
        <f>'Be'!B95</f>
        <v>2008</v>
      </c>
      <c r="D5" s="59">
        <f>'Be'!D95</f>
        <v>10</v>
      </c>
      <c r="E5" s="60">
        <f>'Be'!E95</f>
        <v>138</v>
      </c>
      <c r="F5" s="61">
        <f>'Be'!F95</f>
        <v>3.42</v>
      </c>
      <c r="G5" s="60">
        <f>'Be'!G95</f>
        <v>90</v>
      </c>
      <c r="H5" s="61">
        <f>'Be'!H95</f>
        <v>24.85</v>
      </c>
      <c r="I5" s="60">
        <f>'Be'!I95</f>
        <v>77</v>
      </c>
      <c r="J5" s="62">
        <f>'Be'!J95</f>
        <v>305</v>
      </c>
      <c r="K5" s="63"/>
      <c r="L5" s="65" t="str">
        <f>'Be'!A92</f>
        <v>Teveli Ált. Isk.</v>
      </c>
    </row>
    <row r="6" spans="1:12" ht="15">
      <c r="A6" s="106" t="s">
        <v>16</v>
      </c>
      <c r="B6" s="57" t="str">
        <f>'Be'!A44</f>
        <v>Mészáros Lili</v>
      </c>
      <c r="C6" s="58">
        <f>'Be'!B44</f>
        <v>2008</v>
      </c>
      <c r="D6" s="59">
        <f>'Be'!D44</f>
        <v>10.1</v>
      </c>
      <c r="E6" s="60">
        <f>'Be'!E44</f>
        <v>134</v>
      </c>
      <c r="F6" s="61">
        <f>'Be'!F44</f>
        <v>3.61</v>
      </c>
      <c r="G6" s="60">
        <f>'Be'!G44</f>
        <v>101</v>
      </c>
      <c r="H6" s="61">
        <f>'Be'!H44</f>
        <v>21.97</v>
      </c>
      <c r="I6" s="60">
        <f>'Be'!I44</f>
        <v>65</v>
      </c>
      <c r="J6" s="62">
        <f>'Be'!J44</f>
        <v>300</v>
      </c>
      <c r="K6" s="63"/>
      <c r="L6" s="65" t="str">
        <f>'Be'!A42</f>
        <v>Kaposszekcsői Ált. Isk.</v>
      </c>
    </row>
    <row r="7" spans="1:12" ht="15">
      <c r="A7" s="105" t="s">
        <v>17</v>
      </c>
      <c r="B7" s="57" t="str">
        <f>'Be'!A45</f>
        <v>Péter Dorina</v>
      </c>
      <c r="C7" s="58">
        <f>'Be'!B45</f>
        <v>2008</v>
      </c>
      <c r="D7" s="59">
        <f>'Be'!D45</f>
        <v>10.3</v>
      </c>
      <c r="E7" s="60">
        <f>'Be'!E45</f>
        <v>125</v>
      </c>
      <c r="F7" s="61">
        <f>'Be'!F45</f>
        <v>3.42</v>
      </c>
      <c r="G7" s="60">
        <f>'Be'!G45</f>
        <v>90</v>
      </c>
      <c r="H7" s="61">
        <f>'Be'!H45</f>
        <v>26.59</v>
      </c>
      <c r="I7" s="60">
        <f>'Be'!I45</f>
        <v>83</v>
      </c>
      <c r="J7" s="62">
        <f>'Be'!J45</f>
        <v>298</v>
      </c>
      <c r="K7" s="63"/>
      <c r="L7" s="65" t="str">
        <f>'Be'!A42</f>
        <v>Kaposszekcsői Ált. Isk.</v>
      </c>
    </row>
    <row r="8" spans="1:12" ht="15">
      <c r="A8" s="106" t="s">
        <v>18</v>
      </c>
      <c r="B8" s="57" t="str">
        <f>'Be'!A84</f>
        <v>Csiszer Dalma</v>
      </c>
      <c r="C8" s="58">
        <f>'Be'!B84</f>
        <v>2010</v>
      </c>
      <c r="D8" s="59">
        <f>'Be'!D84</f>
        <v>10.7</v>
      </c>
      <c r="E8" s="60">
        <f>'Be'!E84</f>
        <v>108</v>
      </c>
      <c r="F8" s="61">
        <f>'Be'!F84</f>
        <v>3.47</v>
      </c>
      <c r="G8" s="60">
        <f>'Be'!G84</f>
        <v>93</v>
      </c>
      <c r="H8" s="61">
        <f>'Be'!H84</f>
        <v>26.63</v>
      </c>
      <c r="I8" s="60">
        <f>'Be'!I84</f>
        <v>84</v>
      </c>
      <c r="J8" s="62">
        <f>'Be'!J84</f>
        <v>285</v>
      </c>
      <c r="K8" s="63"/>
      <c r="L8" s="65" t="str">
        <f>'Be'!A82</f>
        <v>BÁI Kakasdi Tagint.</v>
      </c>
    </row>
    <row r="9" spans="1:12" ht="15">
      <c r="A9" s="105" t="s">
        <v>19</v>
      </c>
      <c r="B9" s="57" t="str">
        <f>'Be'!A5</f>
        <v>Farkas Dóra</v>
      </c>
      <c r="C9" s="58">
        <f>'Be'!B5</f>
        <v>2009</v>
      </c>
      <c r="D9" s="59">
        <f>'Be'!D5</f>
        <v>10.6</v>
      </c>
      <c r="E9" s="60">
        <f>'Be'!E5</f>
        <v>112</v>
      </c>
      <c r="F9" s="61">
        <f>'Be'!F5</f>
        <v>3.41</v>
      </c>
      <c r="G9" s="60">
        <f>'Be'!G5</f>
        <v>89</v>
      </c>
      <c r="H9" s="61">
        <f>'Be'!H5</f>
        <v>23.89</v>
      </c>
      <c r="I9" s="60">
        <f>'Be'!I5</f>
        <v>73</v>
      </c>
      <c r="J9" s="62">
        <f>'Be'!J5</f>
        <v>274</v>
      </c>
      <c r="K9" s="63"/>
      <c r="L9" s="65" t="str">
        <f>'Be'!L5</f>
        <v>Várdomb-Alsónána Ált. Isk.</v>
      </c>
    </row>
    <row r="10" spans="1:12" ht="15">
      <c r="A10" s="106" t="s">
        <v>20</v>
      </c>
      <c r="B10" s="57" t="str">
        <f>'Be'!A54</f>
        <v>Baktai Ilona</v>
      </c>
      <c r="C10" s="58">
        <f>'Be'!B54</f>
        <v>2009</v>
      </c>
      <c r="D10" s="59">
        <f>'Be'!D54</f>
        <v>9.7</v>
      </c>
      <c r="E10" s="60">
        <f>'Be'!E54</f>
        <v>152</v>
      </c>
      <c r="F10" s="61">
        <f>'Be'!F54</f>
        <v>3.36</v>
      </c>
      <c r="G10" s="60">
        <f>'Be'!G54</f>
        <v>87</v>
      </c>
      <c r="H10" s="61">
        <f>'Be'!H54</f>
        <v>9.8</v>
      </c>
      <c r="I10" s="60">
        <f>'Be'!I54</f>
        <v>20</v>
      </c>
      <c r="J10" s="62">
        <f>'Be'!J54</f>
        <v>259</v>
      </c>
      <c r="K10" s="63"/>
      <c r="L10" s="65" t="str">
        <f>'Be'!A52</f>
        <v>Őcsényi Perczel M. Ált. Isk.</v>
      </c>
    </row>
    <row r="11" spans="1:12" ht="15">
      <c r="A11" s="105" t="s">
        <v>21</v>
      </c>
      <c r="B11" s="57" t="str">
        <f>'Be'!A74</f>
        <v>Deli Lia Antónia</v>
      </c>
      <c r="C11" s="58">
        <f>'Be'!B74</f>
        <v>2008</v>
      </c>
      <c r="D11" s="59">
        <f>'Be'!D74</f>
        <v>11.3</v>
      </c>
      <c r="E11" s="60">
        <f>'Be'!E74</f>
        <v>83</v>
      </c>
      <c r="F11" s="61">
        <f>'Be'!F74</f>
        <v>3.46</v>
      </c>
      <c r="G11" s="60">
        <f>'Be'!G74</f>
        <v>92</v>
      </c>
      <c r="H11" s="61">
        <f>'Be'!H74</f>
        <v>23.92</v>
      </c>
      <c r="I11" s="60">
        <f>'Be'!I74</f>
        <v>73</v>
      </c>
      <c r="J11" s="62">
        <f>'Be'!J74</f>
        <v>248</v>
      </c>
      <c r="K11" s="63"/>
      <c r="L11" s="65" t="str">
        <f>'Be'!A72</f>
        <v>Kölesdi Béri Balogh Ádám Ált. Isk.</v>
      </c>
    </row>
    <row r="12" spans="1:12" ht="15">
      <c r="A12" s="106" t="s">
        <v>22</v>
      </c>
      <c r="B12" s="57" t="str">
        <f>'Be'!A85</f>
        <v>Vass Mia</v>
      </c>
      <c r="C12" s="58">
        <f>'Be'!B85</f>
        <v>2008</v>
      </c>
      <c r="D12" s="59">
        <f>'Be'!D85</f>
        <v>10.9</v>
      </c>
      <c r="E12" s="60">
        <f>'Be'!E85</f>
        <v>99</v>
      </c>
      <c r="F12" s="61">
        <f>'Be'!F85</f>
        <v>3.29</v>
      </c>
      <c r="G12" s="60">
        <f>'Be'!G85</f>
        <v>82</v>
      </c>
      <c r="H12" s="61">
        <f>'Be'!H85</f>
        <v>21.29</v>
      </c>
      <c r="I12" s="60">
        <f>'Be'!I85</f>
        <v>63</v>
      </c>
      <c r="J12" s="62">
        <f>'Be'!J85</f>
        <v>244</v>
      </c>
      <c r="K12" s="63"/>
      <c r="L12" s="65" t="str">
        <f>'Be'!A82</f>
        <v>BÁI Kakasdi Tagint.</v>
      </c>
    </row>
    <row r="13" spans="1:12" ht="15">
      <c r="A13" s="105" t="s">
        <v>23</v>
      </c>
      <c r="B13" s="57" t="str">
        <f>'Be'!A55</f>
        <v>Lakó Csenge</v>
      </c>
      <c r="C13" s="58">
        <f>'Be'!B55</f>
        <v>2009</v>
      </c>
      <c r="D13" s="59">
        <f>'Be'!D55</f>
        <v>11.1</v>
      </c>
      <c r="E13" s="60">
        <f>'Be'!E55</f>
        <v>91</v>
      </c>
      <c r="F13" s="61">
        <f>'Be'!F55</f>
        <v>3.26</v>
      </c>
      <c r="G13" s="60">
        <f>'Be'!G55</f>
        <v>81</v>
      </c>
      <c r="H13" s="61">
        <f>'Be'!H55</f>
        <v>20.39</v>
      </c>
      <c r="I13" s="60">
        <f>'Be'!I55</f>
        <v>59</v>
      </c>
      <c r="J13" s="62">
        <f>'Be'!J55</f>
        <v>231</v>
      </c>
      <c r="K13" s="63"/>
      <c r="L13" s="65" t="str">
        <f>'Be'!A52</f>
        <v>Őcsényi Perczel M. Ált. Isk.</v>
      </c>
    </row>
    <row r="14" spans="1:12" ht="15">
      <c r="A14" s="106" t="s">
        <v>24</v>
      </c>
      <c r="B14" s="57" t="str">
        <f>'Be'!A94</f>
        <v>Erb Zsüliett</v>
      </c>
      <c r="C14" s="58">
        <f>'Be'!B94</f>
        <v>2008</v>
      </c>
      <c r="D14" s="59">
        <f>'Be'!D94</f>
        <v>11.1</v>
      </c>
      <c r="E14" s="60">
        <f>'Be'!E94</f>
        <v>91</v>
      </c>
      <c r="F14" s="61">
        <f>'Be'!F94</f>
        <v>2.82</v>
      </c>
      <c r="G14" s="60">
        <f>'Be'!G94</f>
        <v>55</v>
      </c>
      <c r="H14" s="61">
        <f>'Be'!H94</f>
        <v>20.3</v>
      </c>
      <c r="I14" s="60">
        <f>'Be'!I94</f>
        <v>59</v>
      </c>
      <c r="J14" s="62">
        <f>'Be'!J94</f>
        <v>205</v>
      </c>
      <c r="K14" s="63"/>
      <c r="L14" s="65" t="str">
        <f>'Be'!A92</f>
        <v>Teveli Ált. Isk.</v>
      </c>
    </row>
    <row r="15" spans="1:12" ht="15">
      <c r="A15" s="105" t="s">
        <v>25</v>
      </c>
      <c r="B15" s="57" t="str">
        <f>'Be'!A64</f>
        <v>Balogh Edina</v>
      </c>
      <c r="C15" s="58">
        <f>'Be'!B64</f>
        <v>2008</v>
      </c>
      <c r="D15" s="59">
        <f>'Be'!D64</f>
        <v>10.9</v>
      </c>
      <c r="E15" s="60">
        <f>'Be'!E64</f>
        <v>99</v>
      </c>
      <c r="F15" s="61">
        <f>'Be'!F64</f>
        <v>2.9</v>
      </c>
      <c r="G15" s="60">
        <f>'Be'!G64</f>
        <v>60</v>
      </c>
      <c r="H15" s="61">
        <f>'Be'!H64</f>
        <v>11.24</v>
      </c>
      <c r="I15" s="60">
        <f>'Be'!I64</f>
        <v>26</v>
      </c>
      <c r="J15" s="62">
        <f>'Be'!J64</f>
        <v>185</v>
      </c>
      <c r="K15" s="63"/>
      <c r="L15" s="65" t="str">
        <f>'Be'!A62</f>
        <v>Mórágyi Ált. Isk.</v>
      </c>
    </row>
    <row r="16" spans="1:12" ht="15">
      <c r="A16" s="106" t="s">
        <v>26</v>
      </c>
      <c r="B16" s="57" t="str">
        <f>'Be'!A65</f>
        <v>Csipak Gréta</v>
      </c>
      <c r="C16" s="58">
        <f>'Be'!B65</f>
        <v>2009</v>
      </c>
      <c r="D16" s="59">
        <f>'Be'!D65</f>
        <v>13.4</v>
      </c>
      <c r="E16" s="60">
        <f>'Be'!E65</f>
        <v>3</v>
      </c>
      <c r="F16" s="61">
        <f>'Be'!F65</f>
        <v>3</v>
      </c>
      <c r="G16" s="60">
        <f>'Be'!G65</f>
        <v>66</v>
      </c>
      <c r="H16" s="61">
        <f>'Be'!H65</f>
        <v>10.51</v>
      </c>
      <c r="I16" s="60">
        <f>'Be'!I65</f>
        <v>23</v>
      </c>
      <c r="J16" s="62">
        <f>'Be'!J65</f>
        <v>92</v>
      </c>
      <c r="K16" s="63"/>
      <c r="L16" s="65" t="str">
        <f>'Be'!A62</f>
        <v>Mórágyi Ált. Isk.</v>
      </c>
    </row>
    <row r="17" spans="1:12" ht="15">
      <c r="A17" s="105" t="s">
        <v>27</v>
      </c>
      <c r="B17" s="57">
        <f>'Be'!A104</f>
        <v>0</v>
      </c>
      <c r="C17" s="58">
        <f>'Be'!B104</f>
        <v>0</v>
      </c>
      <c r="D17" s="59">
        <f>'Be'!D104</f>
        <v>0</v>
      </c>
      <c r="E17" s="60">
        <f>'Be'!E104</f>
        <v>0</v>
      </c>
      <c r="F17" s="61">
        <f>'Be'!F104</f>
        <v>0</v>
      </c>
      <c r="G17" s="60">
        <f>'Be'!G104</f>
        <v>0</v>
      </c>
      <c r="H17" s="61">
        <f>'Be'!H104</f>
        <v>0</v>
      </c>
      <c r="I17" s="60">
        <f>'Be'!I104</f>
        <v>0</v>
      </c>
      <c r="J17" s="62">
        <f>'Be'!J104</f>
        <v>0</v>
      </c>
      <c r="K17" s="63"/>
      <c r="L17" s="65">
        <f>'Be'!A102</f>
        <v>0</v>
      </c>
    </row>
    <row r="18" spans="1:12" ht="15">
      <c r="A18" s="106" t="s">
        <v>28</v>
      </c>
      <c r="B18" s="57">
        <f>'Be'!A105</f>
        <v>0</v>
      </c>
      <c r="C18" s="58">
        <f>'Be'!B105</f>
        <v>0</v>
      </c>
      <c r="D18" s="59">
        <f>'Be'!D105</f>
        <v>0</v>
      </c>
      <c r="E18" s="60">
        <f>'Be'!E105</f>
        <v>0</v>
      </c>
      <c r="F18" s="61">
        <f>'Be'!F105</f>
        <v>0</v>
      </c>
      <c r="G18" s="60">
        <f>'Be'!G105</f>
        <v>0</v>
      </c>
      <c r="H18" s="61">
        <f>'Be'!H105</f>
        <v>0</v>
      </c>
      <c r="I18" s="60">
        <f>'Be'!I105</f>
        <v>0</v>
      </c>
      <c r="J18" s="62">
        <f>'Be'!J105</f>
        <v>0</v>
      </c>
      <c r="K18" s="63"/>
      <c r="L18" s="65">
        <f>'Be'!A102</f>
        <v>0</v>
      </c>
    </row>
    <row r="19" spans="1:12" ht="15">
      <c r="A19" s="105" t="s">
        <v>29</v>
      </c>
      <c r="B19" s="57">
        <f>'Be'!A114</f>
        <v>0</v>
      </c>
      <c r="C19" s="58">
        <f>'Be'!B114</f>
        <v>0</v>
      </c>
      <c r="D19" s="59">
        <f>'Be'!D114</f>
        <v>0</v>
      </c>
      <c r="E19" s="60">
        <f>'Be'!E114</f>
        <v>0</v>
      </c>
      <c r="F19" s="61">
        <f>'Be'!F114</f>
        <v>0</v>
      </c>
      <c r="G19" s="60">
        <f>'Be'!G114</f>
        <v>0</v>
      </c>
      <c r="H19" s="61">
        <f>'Be'!H114</f>
        <v>0</v>
      </c>
      <c r="I19" s="60">
        <f>'Be'!I114</f>
        <v>0</v>
      </c>
      <c r="J19" s="62">
        <f>'Be'!J114</f>
        <v>0</v>
      </c>
      <c r="K19" s="63"/>
      <c r="L19" s="65">
        <f>'Be'!A112</f>
        <v>0</v>
      </c>
    </row>
    <row r="20" spans="1:12" ht="15">
      <c r="A20" s="106" t="s">
        <v>30</v>
      </c>
      <c r="B20" s="57">
        <f>'Be'!A115</f>
        <v>0</v>
      </c>
      <c r="C20" s="58">
        <f>'Be'!B115</f>
        <v>0</v>
      </c>
      <c r="D20" s="59">
        <f>'Be'!D115</f>
        <v>0</v>
      </c>
      <c r="E20" s="60">
        <f>'Be'!E115</f>
        <v>0</v>
      </c>
      <c r="F20" s="61">
        <f>'Be'!F115</f>
        <v>0</v>
      </c>
      <c r="G20" s="60">
        <f>'Be'!G115</f>
        <v>0</v>
      </c>
      <c r="H20" s="61">
        <f>'Be'!H115</f>
        <v>0</v>
      </c>
      <c r="I20" s="60">
        <f>'Be'!I115</f>
        <v>0</v>
      </c>
      <c r="J20" s="62">
        <f>'Be'!J115</f>
        <v>0</v>
      </c>
      <c r="K20" s="63"/>
      <c r="L20" s="65">
        <f>'Be'!A112</f>
        <v>0</v>
      </c>
    </row>
    <row r="21" spans="1:12" ht="15">
      <c r="A21" s="105" t="s">
        <v>31</v>
      </c>
      <c r="B21" s="57">
        <f>'Be'!A124</f>
        <v>0</v>
      </c>
      <c r="C21" s="58">
        <f>'Be'!B124</f>
        <v>0</v>
      </c>
      <c r="D21" s="59">
        <f>'Be'!D124</f>
        <v>0</v>
      </c>
      <c r="E21" s="60">
        <f>'Be'!E124</f>
        <v>0</v>
      </c>
      <c r="F21" s="61">
        <f>'Be'!F124</f>
        <v>0</v>
      </c>
      <c r="G21" s="60">
        <f>'Be'!G124</f>
        <v>0</v>
      </c>
      <c r="H21" s="61">
        <f>'Be'!H124</f>
        <v>0</v>
      </c>
      <c r="I21" s="60">
        <f>'Be'!I124</f>
        <v>0</v>
      </c>
      <c r="J21" s="62">
        <f>'Be'!J124</f>
        <v>0</v>
      </c>
      <c r="K21" s="63"/>
      <c r="L21" s="65">
        <f>'Be'!A122</f>
        <v>0</v>
      </c>
    </row>
    <row r="22" spans="1:12" ht="15">
      <c r="A22" s="106" t="s">
        <v>32</v>
      </c>
      <c r="B22" s="57">
        <f>'Be'!A125</f>
        <v>0</v>
      </c>
      <c r="C22" s="58">
        <f>'Be'!B125</f>
        <v>0</v>
      </c>
      <c r="D22" s="59">
        <f>'Be'!D125</f>
        <v>0</v>
      </c>
      <c r="E22" s="60">
        <f>'Be'!E125</f>
        <v>0</v>
      </c>
      <c r="F22" s="61">
        <f>'Be'!F125</f>
        <v>0</v>
      </c>
      <c r="G22" s="60">
        <f>'Be'!G125</f>
        <v>0</v>
      </c>
      <c r="H22" s="61">
        <f>'Be'!H125</f>
        <v>0</v>
      </c>
      <c r="I22" s="60">
        <f>'Be'!I125</f>
        <v>0</v>
      </c>
      <c r="J22" s="62">
        <f>'Be'!J125</f>
        <v>0</v>
      </c>
      <c r="K22" s="63"/>
      <c r="L22" s="65">
        <f>'Be'!A122</f>
        <v>0</v>
      </c>
    </row>
    <row r="23" spans="1:12" ht="15">
      <c r="A23" s="105" t="s">
        <v>33</v>
      </c>
      <c r="B23" s="57">
        <f>'Be'!A134</f>
        <v>0</v>
      </c>
      <c r="C23" s="58">
        <f>'Be'!B134</f>
        <v>0</v>
      </c>
      <c r="D23" s="59">
        <f>'Be'!D134</f>
        <v>0</v>
      </c>
      <c r="E23" s="60">
        <f>'Be'!E134</f>
        <v>0</v>
      </c>
      <c r="F23" s="61">
        <f>'Be'!F134</f>
        <v>0</v>
      </c>
      <c r="G23" s="60">
        <f>'Be'!G134</f>
        <v>0</v>
      </c>
      <c r="H23" s="61">
        <f>'Be'!H134</f>
        <v>0</v>
      </c>
      <c r="I23" s="60">
        <f>'Be'!I134</f>
        <v>0</v>
      </c>
      <c r="J23" s="62">
        <f>'Be'!J134</f>
        <v>0</v>
      </c>
      <c r="K23" s="63"/>
      <c r="L23" s="65">
        <f>'Be'!A132</f>
        <v>0</v>
      </c>
    </row>
    <row r="24" spans="1:12" ht="15">
      <c r="A24" s="106" t="s">
        <v>34</v>
      </c>
      <c r="B24" s="57">
        <f>'Be'!A135</f>
        <v>0</v>
      </c>
      <c r="C24" s="58">
        <f>'Be'!B135</f>
        <v>0</v>
      </c>
      <c r="D24" s="59">
        <f>'Be'!D135</f>
        <v>0</v>
      </c>
      <c r="E24" s="60">
        <f>'Be'!E135</f>
        <v>0</v>
      </c>
      <c r="F24" s="61">
        <f>'Be'!F135</f>
        <v>0</v>
      </c>
      <c r="G24" s="60">
        <f>'Be'!G135</f>
        <v>0</v>
      </c>
      <c r="H24" s="61">
        <f>'Be'!H135</f>
        <v>0</v>
      </c>
      <c r="I24" s="60">
        <f>'Be'!I135</f>
        <v>0</v>
      </c>
      <c r="J24" s="62">
        <f>'Be'!J135</f>
        <v>0</v>
      </c>
      <c r="K24" s="63"/>
      <c r="L24" s="65">
        <f>'Be'!A132</f>
        <v>0</v>
      </c>
    </row>
    <row r="25" spans="1:12" ht="15">
      <c r="A25" s="105" t="s">
        <v>35</v>
      </c>
      <c r="B25" s="57">
        <f>'Be'!A144</f>
        <v>0</v>
      </c>
      <c r="C25" s="58">
        <f>'Be'!B144</f>
        <v>0</v>
      </c>
      <c r="D25" s="59">
        <f>'Be'!D144</f>
        <v>0</v>
      </c>
      <c r="E25" s="60">
        <f>'Be'!E144</f>
        <v>0</v>
      </c>
      <c r="F25" s="61">
        <f>'Be'!F144</f>
        <v>0</v>
      </c>
      <c r="G25" s="60">
        <f>'Be'!G144</f>
        <v>0</v>
      </c>
      <c r="H25" s="61">
        <f>'Be'!H144</f>
        <v>0</v>
      </c>
      <c r="I25" s="60">
        <f>'Be'!I144</f>
        <v>0</v>
      </c>
      <c r="J25" s="62">
        <f>'Be'!J144</f>
        <v>0</v>
      </c>
      <c r="K25" s="63"/>
      <c r="L25" s="65">
        <f>'Be'!A142</f>
        <v>0</v>
      </c>
    </row>
    <row r="26" spans="1:12" ht="15">
      <c r="A26" s="106" t="s">
        <v>36</v>
      </c>
      <c r="B26" s="57">
        <f>'Be'!A145</f>
        <v>0</v>
      </c>
      <c r="C26" s="58">
        <f>'Be'!B145</f>
        <v>0</v>
      </c>
      <c r="D26" s="59">
        <f>'Be'!D145</f>
        <v>0</v>
      </c>
      <c r="E26" s="60">
        <f>'Be'!E145</f>
        <v>0</v>
      </c>
      <c r="F26" s="61">
        <f>'Be'!F145</f>
        <v>0</v>
      </c>
      <c r="G26" s="60">
        <f>'Be'!G145</f>
        <v>0</v>
      </c>
      <c r="H26" s="61">
        <f>'Be'!H145</f>
        <v>0</v>
      </c>
      <c r="I26" s="60">
        <f>'Be'!I145</f>
        <v>0</v>
      </c>
      <c r="J26" s="62">
        <f>'Be'!J145</f>
        <v>0</v>
      </c>
      <c r="K26" s="63"/>
      <c r="L26" s="65">
        <f>'Be'!A142</f>
        <v>0</v>
      </c>
    </row>
    <row r="27" spans="1:12" ht="15">
      <c r="A27" s="105" t="s">
        <v>37</v>
      </c>
      <c r="B27" s="57">
        <f>'Be'!A154</f>
        <v>0</v>
      </c>
      <c r="C27" s="58">
        <f>'Be'!B154</f>
        <v>0</v>
      </c>
      <c r="D27" s="59">
        <f>'Be'!D154</f>
        <v>0</v>
      </c>
      <c r="E27" s="60">
        <f>'Be'!E154</f>
        <v>0</v>
      </c>
      <c r="F27" s="61">
        <f>'Be'!F154</f>
        <v>0</v>
      </c>
      <c r="G27" s="60">
        <f>'Be'!G154</f>
        <v>0</v>
      </c>
      <c r="H27" s="61">
        <f>'Be'!H154</f>
        <v>0</v>
      </c>
      <c r="I27" s="60">
        <f>'Be'!I154</f>
        <v>0</v>
      </c>
      <c r="J27" s="62">
        <f>'Be'!J154</f>
        <v>0</v>
      </c>
      <c r="K27" s="63"/>
      <c r="L27" s="65">
        <f>'Be'!A152</f>
        <v>0</v>
      </c>
    </row>
    <row r="28" spans="1:12" ht="15">
      <c r="A28" s="106" t="s">
        <v>38</v>
      </c>
      <c r="B28" s="57">
        <f>'Be'!A155</f>
        <v>0</v>
      </c>
      <c r="C28" s="58">
        <f>'Be'!B155</f>
        <v>0</v>
      </c>
      <c r="D28" s="59">
        <f>'Be'!D155</f>
        <v>0</v>
      </c>
      <c r="E28" s="60">
        <f>'Be'!E155</f>
        <v>0</v>
      </c>
      <c r="F28" s="61">
        <f>'Be'!F155</f>
        <v>0</v>
      </c>
      <c r="G28" s="60">
        <f>'Be'!G155</f>
        <v>0</v>
      </c>
      <c r="H28" s="61">
        <f>'Be'!H155</f>
        <v>0</v>
      </c>
      <c r="I28" s="60">
        <f>'Be'!I155</f>
        <v>0</v>
      </c>
      <c r="J28" s="62">
        <f>'Be'!J155</f>
        <v>0</v>
      </c>
      <c r="K28" s="63"/>
      <c r="L28" s="65">
        <f>'Be'!A152</f>
        <v>0</v>
      </c>
    </row>
    <row r="29" spans="1:12" ht="15">
      <c r="A29" s="105" t="s">
        <v>39</v>
      </c>
      <c r="B29" s="57">
        <f>'Be'!A164</f>
        <v>0</v>
      </c>
      <c r="C29" s="58">
        <f>'Be'!B164</f>
        <v>0</v>
      </c>
      <c r="D29" s="59">
        <f>'Be'!D164</f>
        <v>0</v>
      </c>
      <c r="E29" s="60">
        <f>'Be'!E164</f>
        <v>0</v>
      </c>
      <c r="F29" s="61">
        <f>'Be'!F164</f>
        <v>0</v>
      </c>
      <c r="G29" s="60">
        <f>'Be'!G164</f>
        <v>0</v>
      </c>
      <c r="H29" s="61">
        <f>'Be'!H164</f>
        <v>0</v>
      </c>
      <c r="I29" s="60">
        <f>'Be'!I164</f>
        <v>0</v>
      </c>
      <c r="J29" s="62">
        <f>'Be'!J164</f>
        <v>0</v>
      </c>
      <c r="K29" s="63"/>
      <c r="L29" s="65">
        <f>'Be'!A162</f>
        <v>0</v>
      </c>
    </row>
    <row r="30" spans="1:12" ht="15">
      <c r="A30" s="106" t="s">
        <v>40</v>
      </c>
      <c r="B30" s="57">
        <f>'Be'!A165</f>
        <v>0</v>
      </c>
      <c r="C30" s="58">
        <f>'Be'!B165</f>
        <v>0</v>
      </c>
      <c r="D30" s="59">
        <f>'Be'!D165</f>
        <v>0</v>
      </c>
      <c r="E30" s="60">
        <f>'Be'!E165</f>
        <v>0</v>
      </c>
      <c r="F30" s="61">
        <f>'Be'!F165</f>
        <v>0</v>
      </c>
      <c r="G30" s="60">
        <f>'Be'!G165</f>
        <v>0</v>
      </c>
      <c r="H30" s="61">
        <f>'Be'!H165</f>
        <v>0</v>
      </c>
      <c r="I30" s="60">
        <f>'Be'!I165</f>
        <v>0</v>
      </c>
      <c r="J30" s="62">
        <f>'Be'!J165</f>
        <v>0</v>
      </c>
      <c r="K30" s="63"/>
      <c r="L30" s="65">
        <f>'Be'!A162</f>
        <v>0</v>
      </c>
    </row>
    <row r="31" spans="1:12" ht="15">
      <c r="A31" s="105" t="s">
        <v>41</v>
      </c>
      <c r="B31" s="57">
        <f>'Be'!A174</f>
        <v>0</v>
      </c>
      <c r="C31" s="58">
        <f>'Be'!B174</f>
        <v>0</v>
      </c>
      <c r="D31" s="59">
        <f>'Be'!D174</f>
        <v>0</v>
      </c>
      <c r="E31" s="60">
        <f>'Be'!E174</f>
        <v>0</v>
      </c>
      <c r="F31" s="61">
        <f>'Be'!F174</f>
        <v>0</v>
      </c>
      <c r="G31" s="60">
        <f>'Be'!G174</f>
        <v>0</v>
      </c>
      <c r="H31" s="61">
        <f>'Be'!H174</f>
        <v>0</v>
      </c>
      <c r="I31" s="60">
        <f>'Be'!I174</f>
        <v>0</v>
      </c>
      <c r="J31" s="62">
        <f>'Be'!J174</f>
        <v>0</v>
      </c>
      <c r="K31" s="63"/>
      <c r="L31" s="65">
        <f>'Be'!A172</f>
        <v>0</v>
      </c>
    </row>
    <row r="32" spans="1:12" ht="15">
      <c r="A32" s="106" t="s">
        <v>42</v>
      </c>
      <c r="B32" s="57">
        <f>'Be'!A175</f>
        <v>0</v>
      </c>
      <c r="C32" s="58">
        <f>'Be'!B175</f>
        <v>0</v>
      </c>
      <c r="D32" s="59">
        <f>'Be'!D175</f>
        <v>0</v>
      </c>
      <c r="E32" s="60">
        <f>'Be'!E175</f>
        <v>0</v>
      </c>
      <c r="F32" s="61">
        <f>'Be'!F175</f>
        <v>0</v>
      </c>
      <c r="G32" s="60">
        <f>'Be'!G175</f>
        <v>0</v>
      </c>
      <c r="H32" s="61">
        <f>'Be'!H175</f>
        <v>0</v>
      </c>
      <c r="I32" s="60">
        <f>'Be'!I175</f>
        <v>0</v>
      </c>
      <c r="J32" s="62">
        <f>'Be'!J175</f>
        <v>0</v>
      </c>
      <c r="K32" s="63"/>
      <c r="L32" s="65">
        <f>'Be'!A172</f>
        <v>0</v>
      </c>
    </row>
    <row r="33" spans="1:12" ht="15">
      <c r="A33" s="105" t="s">
        <v>43</v>
      </c>
      <c r="B33" s="57">
        <f>'Be'!A184</f>
        <v>0</v>
      </c>
      <c r="C33" s="58">
        <f>'Be'!B184</f>
        <v>0</v>
      </c>
      <c r="D33" s="59">
        <f>'Be'!D184</f>
        <v>0</v>
      </c>
      <c r="E33" s="60">
        <f>'Be'!E184</f>
        <v>0</v>
      </c>
      <c r="F33" s="61">
        <f>'Be'!F184</f>
        <v>0</v>
      </c>
      <c r="G33" s="60">
        <f>'Be'!G184</f>
        <v>0</v>
      </c>
      <c r="H33" s="61">
        <f>'Be'!H184</f>
        <v>0</v>
      </c>
      <c r="I33" s="60">
        <f>'Be'!I184</f>
        <v>0</v>
      </c>
      <c r="J33" s="62">
        <f>'Be'!J184</f>
        <v>0</v>
      </c>
      <c r="K33" s="63"/>
      <c r="L33" s="65">
        <f>'Be'!A182</f>
        <v>0</v>
      </c>
    </row>
    <row r="34" spans="1:12" ht="15">
      <c r="A34" s="106" t="s">
        <v>44</v>
      </c>
      <c r="B34" s="57">
        <f>'Be'!A185</f>
        <v>0</v>
      </c>
      <c r="C34" s="58">
        <f>'Be'!B185</f>
        <v>0</v>
      </c>
      <c r="D34" s="59">
        <f>'Be'!D185</f>
        <v>0</v>
      </c>
      <c r="E34" s="60">
        <f>'Be'!E185</f>
        <v>0</v>
      </c>
      <c r="F34" s="61">
        <f>'Be'!F185</f>
        <v>0</v>
      </c>
      <c r="G34" s="60">
        <f>'Be'!G185</f>
        <v>0</v>
      </c>
      <c r="H34" s="61">
        <f>'Be'!H185</f>
        <v>0</v>
      </c>
      <c r="I34" s="60">
        <f>'Be'!I185</f>
        <v>0</v>
      </c>
      <c r="J34" s="62">
        <f>'Be'!J185</f>
        <v>0</v>
      </c>
      <c r="K34" s="63"/>
      <c r="L34" s="65">
        <f>'Be'!A182</f>
        <v>0</v>
      </c>
    </row>
    <row r="35" spans="1:12" ht="15">
      <c r="A35" s="105" t="s">
        <v>45</v>
      </c>
      <c r="B35" s="57">
        <f>'Be'!A194</f>
        <v>0</v>
      </c>
      <c r="C35" s="58">
        <f>'Be'!B194</f>
        <v>0</v>
      </c>
      <c r="D35" s="59">
        <f>'Be'!D194</f>
        <v>0</v>
      </c>
      <c r="E35" s="60">
        <f>'Be'!E194</f>
        <v>0</v>
      </c>
      <c r="F35" s="61">
        <f>'Be'!F194</f>
        <v>0</v>
      </c>
      <c r="G35" s="60">
        <f>'Be'!G194</f>
        <v>0</v>
      </c>
      <c r="H35" s="61">
        <f>'Be'!H194</f>
        <v>0</v>
      </c>
      <c r="I35" s="60">
        <f>'Be'!I194</f>
        <v>0</v>
      </c>
      <c r="J35" s="62">
        <f>'Be'!J194</f>
        <v>0</v>
      </c>
      <c r="K35" s="63"/>
      <c r="L35" s="65">
        <f>'Be'!A192</f>
        <v>0</v>
      </c>
    </row>
    <row r="36" spans="1:12" ht="15">
      <c r="A36" s="106" t="s">
        <v>46</v>
      </c>
      <c r="B36" s="57">
        <f>'Be'!A195</f>
        <v>0</v>
      </c>
      <c r="C36" s="58">
        <f>'Be'!B195</f>
        <v>0</v>
      </c>
      <c r="D36" s="59">
        <f>'Be'!D195</f>
        <v>0</v>
      </c>
      <c r="E36" s="60">
        <f>'Be'!E195</f>
        <v>0</v>
      </c>
      <c r="F36" s="61">
        <f>'Be'!F195</f>
        <v>0</v>
      </c>
      <c r="G36" s="60">
        <f>'Be'!G195</f>
        <v>0</v>
      </c>
      <c r="H36" s="61">
        <f>'Be'!H195</f>
        <v>0</v>
      </c>
      <c r="I36" s="60">
        <f>'Be'!I195</f>
        <v>0</v>
      </c>
      <c r="J36" s="62">
        <f>'Be'!J195</f>
        <v>0</v>
      </c>
      <c r="K36" s="63"/>
      <c r="L36" s="65">
        <f>'Be'!A192</f>
        <v>0</v>
      </c>
    </row>
    <row r="37" spans="1:12" ht="15">
      <c r="A37" s="105" t="s">
        <v>47</v>
      </c>
      <c r="B37" s="57">
        <f>'Be'!A204</f>
        <v>0</v>
      </c>
      <c r="C37" s="58">
        <f>'Be'!B204</f>
        <v>0</v>
      </c>
      <c r="D37" s="59">
        <f>'Be'!D204</f>
        <v>0</v>
      </c>
      <c r="E37" s="60">
        <f>'Be'!E204</f>
        <v>0</v>
      </c>
      <c r="F37" s="61">
        <f>'Be'!F204</f>
        <v>0</v>
      </c>
      <c r="G37" s="60">
        <f>'Be'!G204</f>
        <v>0</v>
      </c>
      <c r="H37" s="61">
        <f>'Be'!H204</f>
        <v>0</v>
      </c>
      <c r="I37" s="60">
        <f>'Be'!I204</f>
        <v>0</v>
      </c>
      <c r="J37" s="62">
        <f>'Be'!J204</f>
        <v>0</v>
      </c>
      <c r="K37" s="63"/>
      <c r="L37" s="65">
        <f>'Be'!A202</f>
        <v>0</v>
      </c>
    </row>
    <row r="38" spans="1:12" ht="15">
      <c r="A38" s="106" t="s">
        <v>48</v>
      </c>
      <c r="B38" s="57">
        <f>'Be'!A205</f>
        <v>0</v>
      </c>
      <c r="C38" s="58">
        <f>'Be'!B205</f>
        <v>0</v>
      </c>
      <c r="D38" s="59">
        <f>'Be'!D205</f>
        <v>0</v>
      </c>
      <c r="E38" s="60">
        <f>'Be'!E205</f>
        <v>0</v>
      </c>
      <c r="F38" s="61">
        <f>'Be'!F205</f>
        <v>0</v>
      </c>
      <c r="G38" s="60">
        <f>'Be'!G205</f>
        <v>0</v>
      </c>
      <c r="H38" s="61">
        <f>'Be'!H205</f>
        <v>0</v>
      </c>
      <c r="I38" s="60">
        <f>'Be'!I205</f>
        <v>0</v>
      </c>
      <c r="J38" s="62">
        <f>'Be'!J205</f>
        <v>0</v>
      </c>
      <c r="K38" s="63"/>
      <c r="L38" s="65">
        <f>'Be'!A202</f>
        <v>0</v>
      </c>
    </row>
    <row r="39" spans="1:12" ht="15">
      <c r="A39" s="105" t="s">
        <v>49</v>
      </c>
      <c r="B39" s="57">
        <f>'Be'!A214</f>
        <v>0</v>
      </c>
      <c r="C39" s="58">
        <f>'Be'!B214</f>
        <v>0</v>
      </c>
      <c r="D39" s="59">
        <f>'Be'!D214</f>
        <v>0</v>
      </c>
      <c r="E39" s="60">
        <f>'Be'!E214</f>
        <v>0</v>
      </c>
      <c r="F39" s="61">
        <f>'Be'!F214</f>
        <v>0</v>
      </c>
      <c r="G39" s="60">
        <f>'Be'!G214</f>
        <v>0</v>
      </c>
      <c r="H39" s="61">
        <f>'Be'!H214</f>
        <v>0</v>
      </c>
      <c r="I39" s="60">
        <f>'Be'!I214</f>
        <v>0</v>
      </c>
      <c r="J39" s="62">
        <f>'Be'!J214</f>
        <v>0</v>
      </c>
      <c r="K39" s="63"/>
      <c r="L39" s="65">
        <f>'Be'!A212</f>
        <v>0</v>
      </c>
    </row>
    <row r="40" spans="1:12" ht="15">
      <c r="A40" s="106" t="s">
        <v>50</v>
      </c>
      <c r="B40" s="57">
        <f>'Be'!A215</f>
        <v>0</v>
      </c>
      <c r="C40" s="58">
        <f>'Be'!B215</f>
        <v>0</v>
      </c>
      <c r="D40" s="59">
        <f>'Be'!D215</f>
        <v>0</v>
      </c>
      <c r="E40" s="60">
        <f>'Be'!E215</f>
        <v>0</v>
      </c>
      <c r="F40" s="61">
        <f>'Be'!F215</f>
        <v>0</v>
      </c>
      <c r="G40" s="60">
        <f>'Be'!G215</f>
        <v>0</v>
      </c>
      <c r="H40" s="61">
        <f>'Be'!H215</f>
        <v>0</v>
      </c>
      <c r="I40" s="60">
        <f>'Be'!I215</f>
        <v>0</v>
      </c>
      <c r="J40" s="62">
        <f>'Be'!J215</f>
        <v>0</v>
      </c>
      <c r="K40" s="63"/>
      <c r="L40" s="65">
        <f>'Be'!A212</f>
        <v>0</v>
      </c>
    </row>
    <row r="41" spans="1:12" ht="15">
      <c r="A41" s="105" t="s">
        <v>51</v>
      </c>
      <c r="B41" s="57">
        <f>'Be'!A224</f>
        <v>0</v>
      </c>
      <c r="C41" s="58">
        <f>'Be'!B224</f>
        <v>0</v>
      </c>
      <c r="D41" s="59">
        <f>'Be'!D224</f>
        <v>0</v>
      </c>
      <c r="E41" s="60">
        <f>'Be'!E224</f>
        <v>0</v>
      </c>
      <c r="F41" s="61">
        <f>'Be'!F224</f>
        <v>0</v>
      </c>
      <c r="G41" s="60">
        <f>'Be'!G224</f>
        <v>0</v>
      </c>
      <c r="H41" s="61">
        <f>'Be'!H224</f>
        <v>0</v>
      </c>
      <c r="I41" s="60">
        <f>'Be'!I224</f>
        <v>0</v>
      </c>
      <c r="J41" s="62">
        <f>'Be'!J224</f>
        <v>0</v>
      </c>
      <c r="K41" s="63"/>
      <c r="L41" s="65">
        <f>'Be'!A222</f>
        <v>0</v>
      </c>
    </row>
    <row r="42" spans="1:12" ht="15">
      <c r="A42" s="106" t="s">
        <v>52</v>
      </c>
      <c r="B42" s="57">
        <f>'Be'!A225</f>
        <v>0</v>
      </c>
      <c r="C42" s="58">
        <f>'Be'!B225</f>
        <v>0</v>
      </c>
      <c r="D42" s="59">
        <f>'Be'!D225</f>
        <v>0</v>
      </c>
      <c r="E42" s="60">
        <f>'Be'!E225</f>
        <v>0</v>
      </c>
      <c r="F42" s="61">
        <f>'Be'!F225</f>
        <v>0</v>
      </c>
      <c r="G42" s="60">
        <f>'Be'!G225</f>
        <v>0</v>
      </c>
      <c r="H42" s="61">
        <f>'Be'!H225</f>
        <v>0</v>
      </c>
      <c r="I42" s="60">
        <f>'Be'!I225</f>
        <v>0</v>
      </c>
      <c r="J42" s="62">
        <f>'Be'!J225</f>
        <v>0</v>
      </c>
      <c r="K42" s="63"/>
      <c r="L42" s="65">
        <f>'Be'!A222</f>
        <v>0</v>
      </c>
    </row>
    <row r="43" spans="1:12" ht="15">
      <c r="A43" s="105" t="s">
        <v>53</v>
      </c>
      <c r="B43" s="57">
        <f>'Be'!A234</f>
        <v>0</v>
      </c>
      <c r="C43" s="58">
        <f>'Be'!B234</f>
        <v>0</v>
      </c>
      <c r="D43" s="59">
        <f>'Be'!D234</f>
        <v>0</v>
      </c>
      <c r="E43" s="60">
        <f>'Be'!E234</f>
        <v>0</v>
      </c>
      <c r="F43" s="61">
        <f>'Be'!F234</f>
        <v>0</v>
      </c>
      <c r="G43" s="60">
        <f>'Be'!G234</f>
        <v>0</v>
      </c>
      <c r="H43" s="61">
        <f>'Be'!H234</f>
        <v>0</v>
      </c>
      <c r="I43" s="60">
        <f>'Be'!I234</f>
        <v>0</v>
      </c>
      <c r="J43" s="62">
        <f>'Be'!J234</f>
        <v>0</v>
      </c>
      <c r="K43" s="63"/>
      <c r="L43" s="65">
        <f>'Be'!A232</f>
        <v>0</v>
      </c>
    </row>
    <row r="44" spans="1:12" ht="15">
      <c r="A44" s="106" t="s">
        <v>54</v>
      </c>
      <c r="B44" s="57">
        <f>'Be'!A235</f>
        <v>0</v>
      </c>
      <c r="C44" s="58">
        <f>'Be'!B235</f>
        <v>0</v>
      </c>
      <c r="D44" s="59">
        <f>'Be'!D235</f>
        <v>0</v>
      </c>
      <c r="E44" s="60">
        <f>'Be'!E235</f>
        <v>0</v>
      </c>
      <c r="F44" s="61">
        <f>'Be'!F235</f>
        <v>0</v>
      </c>
      <c r="G44" s="60">
        <f>'Be'!G235</f>
        <v>0</v>
      </c>
      <c r="H44" s="61">
        <f>'Be'!H235</f>
        <v>0</v>
      </c>
      <c r="I44" s="60">
        <f>'Be'!I235</f>
        <v>0</v>
      </c>
      <c r="J44" s="62">
        <f>'Be'!J235</f>
        <v>0</v>
      </c>
      <c r="K44" s="63"/>
      <c r="L44" s="65">
        <f>'Be'!A232</f>
        <v>0</v>
      </c>
    </row>
    <row r="45" spans="1:12" ht="15">
      <c r="A45" s="105" t="s">
        <v>55</v>
      </c>
      <c r="B45" s="57">
        <f>'Be'!A244</f>
        <v>0</v>
      </c>
      <c r="C45" s="58">
        <f>'Be'!B244</f>
        <v>0</v>
      </c>
      <c r="D45" s="59">
        <f>'Be'!D244</f>
        <v>0</v>
      </c>
      <c r="E45" s="60">
        <f>'Be'!E244</f>
        <v>0</v>
      </c>
      <c r="F45" s="61">
        <f>'Be'!F244</f>
        <v>0</v>
      </c>
      <c r="G45" s="60">
        <f>'Be'!G244</f>
        <v>0</v>
      </c>
      <c r="H45" s="61">
        <f>'Be'!H244</f>
        <v>0</v>
      </c>
      <c r="I45" s="60">
        <f>'Be'!I244</f>
        <v>0</v>
      </c>
      <c r="J45" s="62">
        <f>'Be'!J244</f>
        <v>0</v>
      </c>
      <c r="K45" s="63"/>
      <c r="L45" s="65">
        <f>'Be'!A242</f>
        <v>0</v>
      </c>
    </row>
    <row r="46" spans="1:12" ht="15">
      <c r="A46" s="106" t="s">
        <v>56</v>
      </c>
      <c r="B46" s="57">
        <f>'Be'!A245</f>
        <v>0</v>
      </c>
      <c r="C46" s="58">
        <f>'Be'!B245</f>
        <v>0</v>
      </c>
      <c r="D46" s="59">
        <f>'Be'!D245</f>
        <v>0</v>
      </c>
      <c r="E46" s="60">
        <f>'Be'!E245</f>
        <v>0</v>
      </c>
      <c r="F46" s="61">
        <f>'Be'!F245</f>
        <v>0</v>
      </c>
      <c r="G46" s="60">
        <f>'Be'!G245</f>
        <v>0</v>
      </c>
      <c r="H46" s="61">
        <f>'Be'!H245</f>
        <v>0</v>
      </c>
      <c r="I46" s="60">
        <f>'Be'!I245</f>
        <v>0</v>
      </c>
      <c r="J46" s="62">
        <f>'Be'!J245</f>
        <v>0</v>
      </c>
      <c r="K46" s="63"/>
      <c r="L46" s="65">
        <f>'Be'!A242</f>
        <v>0</v>
      </c>
    </row>
    <row r="47" spans="1:12" ht="15">
      <c r="A47" s="105" t="s">
        <v>100</v>
      </c>
      <c r="B47" s="57">
        <f>'Be'!A254</f>
        <v>0</v>
      </c>
      <c r="C47" s="58">
        <f>'Be'!B254</f>
        <v>0</v>
      </c>
      <c r="D47" s="59">
        <f>'Be'!D254</f>
        <v>0</v>
      </c>
      <c r="E47" s="60">
        <f>'Be'!E254</f>
        <v>0</v>
      </c>
      <c r="F47" s="61">
        <f>'Be'!F254</f>
        <v>0</v>
      </c>
      <c r="G47" s="60">
        <f>'Be'!G254</f>
        <v>0</v>
      </c>
      <c r="H47" s="61">
        <f>'Be'!H254</f>
        <v>0</v>
      </c>
      <c r="I47" s="60">
        <f>'Be'!I254</f>
        <v>0</v>
      </c>
      <c r="J47" s="62">
        <f>'Be'!J254</f>
        <v>0</v>
      </c>
      <c r="K47" s="63"/>
      <c r="L47" s="65">
        <f>'Be'!A252</f>
        <v>0</v>
      </c>
    </row>
    <row r="48" spans="1:12" ht="15">
      <c r="A48" s="106" t="s">
        <v>101</v>
      </c>
      <c r="B48" s="57">
        <f>'Be'!A255</f>
        <v>0</v>
      </c>
      <c r="C48" s="58">
        <f>'Be'!B255</f>
        <v>0</v>
      </c>
      <c r="D48" s="59">
        <f>'Be'!D255</f>
        <v>0</v>
      </c>
      <c r="E48" s="60">
        <f>'Be'!E255</f>
        <v>0</v>
      </c>
      <c r="F48" s="61">
        <f>'Be'!F255</f>
        <v>0</v>
      </c>
      <c r="G48" s="60">
        <f>'Be'!G255</f>
        <v>0</v>
      </c>
      <c r="H48" s="61">
        <f>'Be'!H255</f>
        <v>0</v>
      </c>
      <c r="I48" s="60">
        <f>'Be'!I255</f>
        <v>0</v>
      </c>
      <c r="J48" s="62">
        <f>'Be'!J255</f>
        <v>0</v>
      </c>
      <c r="K48" s="63"/>
      <c r="L48" s="65">
        <f>'Be'!A252</f>
        <v>0</v>
      </c>
    </row>
    <row r="49" spans="1:12" ht="15">
      <c r="A49" s="105" t="s">
        <v>102</v>
      </c>
      <c r="B49" s="57">
        <f>'Be'!A6</f>
        <v>0</v>
      </c>
      <c r="C49" s="58">
        <f>'Be'!B6</f>
        <v>0</v>
      </c>
      <c r="D49" s="59">
        <f>'Be'!D6</f>
        <v>0</v>
      </c>
      <c r="E49" s="60">
        <f>'Be'!E6</f>
        <v>0</v>
      </c>
      <c r="F49" s="61">
        <f>'Be'!F6</f>
        <v>0</v>
      </c>
      <c r="G49" s="60">
        <f>'Be'!G6</f>
        <v>0</v>
      </c>
      <c r="H49" s="61">
        <f>'Be'!H6</f>
        <v>0</v>
      </c>
      <c r="I49" s="60">
        <f>'Be'!I6</f>
        <v>0</v>
      </c>
      <c r="J49" s="62">
        <f>'Be'!J6</f>
        <v>0</v>
      </c>
      <c r="K49" s="63"/>
      <c r="L49" s="65">
        <f>'Be'!L6</f>
        <v>0</v>
      </c>
    </row>
    <row r="50" spans="1:12" ht="15">
      <c r="A50" s="106" t="s">
        <v>103</v>
      </c>
      <c r="B50" s="57">
        <f>'Be'!A7</f>
        <v>0</v>
      </c>
      <c r="C50" s="58">
        <f>'Be'!B7</f>
        <v>0</v>
      </c>
      <c r="D50" s="59">
        <f>'Be'!D7</f>
        <v>0</v>
      </c>
      <c r="E50" s="60">
        <f>'Be'!E7</f>
        <v>0</v>
      </c>
      <c r="F50" s="61">
        <f>'Be'!F7</f>
        <v>0</v>
      </c>
      <c r="G50" s="60">
        <f>'Be'!G7</f>
        <v>0</v>
      </c>
      <c r="H50" s="61">
        <f>'Be'!H7</f>
        <v>0</v>
      </c>
      <c r="I50" s="60">
        <f>'Be'!I7</f>
        <v>0</v>
      </c>
      <c r="J50" s="62">
        <f>'Be'!J7</f>
        <v>0</v>
      </c>
      <c r="K50" s="63"/>
      <c r="L50" s="65">
        <f>'Be'!L7</f>
        <v>0</v>
      </c>
    </row>
    <row r="51" spans="1:12" ht="15">
      <c r="A51" s="105" t="s">
        <v>104</v>
      </c>
      <c r="B51" s="57">
        <f>'Be'!A8</f>
        <v>0</v>
      </c>
      <c r="C51" s="58">
        <f>'Be'!B8</f>
        <v>0</v>
      </c>
      <c r="D51" s="59">
        <f>'Be'!D8</f>
        <v>0</v>
      </c>
      <c r="E51" s="60">
        <f>'Be'!E8</f>
        <v>0</v>
      </c>
      <c r="F51" s="61">
        <f>'Be'!F8</f>
        <v>0</v>
      </c>
      <c r="G51" s="60">
        <f>'Be'!G8</f>
        <v>0</v>
      </c>
      <c r="H51" s="61">
        <f>'Be'!H8</f>
        <v>0</v>
      </c>
      <c r="I51" s="60">
        <f>'Be'!I8</f>
        <v>0</v>
      </c>
      <c r="J51" s="62">
        <f>'Be'!J8</f>
        <v>0</v>
      </c>
      <c r="K51" s="63"/>
      <c r="L51" s="65">
        <f>'Be'!L8</f>
        <v>0</v>
      </c>
    </row>
    <row r="52" spans="1:12" ht="15">
      <c r="A52" s="106" t="s">
        <v>105</v>
      </c>
      <c r="B52" s="57">
        <f>'Be'!A9</f>
        <v>0</v>
      </c>
      <c r="C52" s="58">
        <f>'Be'!B9</f>
        <v>0</v>
      </c>
      <c r="D52" s="59">
        <f>'Be'!D9</f>
        <v>0</v>
      </c>
      <c r="E52" s="60">
        <f>'Be'!E9</f>
        <v>0</v>
      </c>
      <c r="F52" s="61">
        <f>'Be'!F9</f>
        <v>0</v>
      </c>
      <c r="G52" s="60">
        <f>'Be'!G9</f>
        <v>0</v>
      </c>
      <c r="H52" s="61">
        <f>'Be'!H9</f>
        <v>0</v>
      </c>
      <c r="I52" s="60">
        <f>'Be'!I9</f>
        <v>0</v>
      </c>
      <c r="J52" s="62">
        <f>'Be'!J9</f>
        <v>0</v>
      </c>
      <c r="K52" s="63"/>
      <c r="L52" s="65">
        <f>'Be'!L9</f>
        <v>0</v>
      </c>
    </row>
    <row r="53" spans="1:12" ht="15">
      <c r="A53" s="105" t="s">
        <v>106</v>
      </c>
      <c r="B53" s="57">
        <f>'Be'!A10</f>
        <v>0</v>
      </c>
      <c r="C53" s="58">
        <f>'Be'!B10</f>
        <v>0</v>
      </c>
      <c r="D53" s="59">
        <f>'Be'!D10</f>
        <v>0</v>
      </c>
      <c r="E53" s="60">
        <f>'Be'!E10</f>
        <v>0</v>
      </c>
      <c r="F53" s="61">
        <f>'Be'!F10</f>
        <v>0</v>
      </c>
      <c r="G53" s="60">
        <f>'Be'!G10</f>
        <v>0</v>
      </c>
      <c r="H53" s="61">
        <f>'Be'!H10</f>
        <v>0</v>
      </c>
      <c r="I53" s="60">
        <f>'Be'!I10</f>
        <v>0</v>
      </c>
      <c r="J53" s="62">
        <f>'Be'!J10</f>
        <v>0</v>
      </c>
      <c r="K53" s="63"/>
      <c r="L53" s="65">
        <f>'Be'!L10</f>
        <v>0</v>
      </c>
    </row>
    <row r="54" spans="1:12" ht="15">
      <c r="A54" s="106" t="s">
        <v>107</v>
      </c>
      <c r="B54" s="57">
        <f>'Be'!A11</f>
        <v>0</v>
      </c>
      <c r="C54" s="58">
        <f>'Be'!B11</f>
        <v>0</v>
      </c>
      <c r="D54" s="59">
        <f>'Be'!D11</f>
        <v>0</v>
      </c>
      <c r="E54" s="60">
        <f>'Be'!E11</f>
        <v>0</v>
      </c>
      <c r="F54" s="61">
        <f>'Be'!F11</f>
        <v>0</v>
      </c>
      <c r="G54" s="60">
        <f>'Be'!G11</f>
        <v>0</v>
      </c>
      <c r="H54" s="61">
        <f>'Be'!H11</f>
        <v>0</v>
      </c>
      <c r="I54" s="60">
        <f>'Be'!I11</f>
        <v>0</v>
      </c>
      <c r="J54" s="62">
        <f>'Be'!J11</f>
        <v>0</v>
      </c>
      <c r="K54" s="63"/>
      <c r="L54" s="65">
        <f>'Be'!L11</f>
        <v>0</v>
      </c>
    </row>
    <row r="55" spans="1:12" ht="15">
      <c r="A55" s="105" t="s">
        <v>108</v>
      </c>
      <c r="B55" s="57">
        <f>'Be'!A12</f>
        <v>0</v>
      </c>
      <c r="C55" s="58">
        <f>'Be'!B12</f>
        <v>0</v>
      </c>
      <c r="D55" s="59">
        <f>'Be'!D12</f>
        <v>0</v>
      </c>
      <c r="E55" s="60">
        <f>'Be'!E12</f>
        <v>0</v>
      </c>
      <c r="F55" s="61">
        <f>'Be'!F12</f>
        <v>0</v>
      </c>
      <c r="G55" s="60">
        <f>'Be'!G12</f>
        <v>0</v>
      </c>
      <c r="H55" s="61">
        <f>'Be'!H12</f>
        <v>0</v>
      </c>
      <c r="I55" s="60">
        <f>'Be'!I12</f>
        <v>0</v>
      </c>
      <c r="J55" s="62">
        <f>'Be'!J12</f>
        <v>0</v>
      </c>
      <c r="K55" s="63"/>
      <c r="L55" s="65">
        <f>'Be'!L12</f>
        <v>0</v>
      </c>
    </row>
    <row r="56" spans="1:12" ht="15">
      <c r="A56" s="106" t="s">
        <v>109</v>
      </c>
      <c r="B56" s="57">
        <f>'Be'!A13</f>
        <v>0</v>
      </c>
      <c r="C56" s="58">
        <f>'Be'!B13</f>
        <v>0</v>
      </c>
      <c r="D56" s="59">
        <f>'Be'!D13</f>
        <v>0</v>
      </c>
      <c r="E56" s="60">
        <f>'Be'!E13</f>
        <v>0</v>
      </c>
      <c r="F56" s="61">
        <f>'Be'!F13</f>
        <v>0</v>
      </c>
      <c r="G56" s="60">
        <f>'Be'!G13</f>
        <v>0</v>
      </c>
      <c r="H56" s="61">
        <f>'Be'!H13</f>
        <v>0</v>
      </c>
      <c r="I56" s="60">
        <f>'Be'!I13</f>
        <v>0</v>
      </c>
      <c r="J56" s="62">
        <f>'Be'!J13</f>
        <v>0</v>
      </c>
      <c r="K56" s="63"/>
      <c r="L56" s="65">
        <f>'Be'!L13</f>
        <v>0</v>
      </c>
    </row>
    <row r="57" spans="1:12" ht="15">
      <c r="A57" s="105" t="s">
        <v>110</v>
      </c>
      <c r="B57" s="57">
        <f>'Be'!A14</f>
        <v>0</v>
      </c>
      <c r="C57" s="58">
        <f>'Be'!B14</f>
        <v>0</v>
      </c>
      <c r="D57" s="59">
        <f>'Be'!D14</f>
        <v>0</v>
      </c>
      <c r="E57" s="60">
        <f>'Be'!E14</f>
        <v>0</v>
      </c>
      <c r="F57" s="61">
        <f>'Be'!F14</f>
        <v>0</v>
      </c>
      <c r="G57" s="60">
        <f>'Be'!G14</f>
        <v>0</v>
      </c>
      <c r="H57" s="61">
        <f>'Be'!H14</f>
        <v>0</v>
      </c>
      <c r="I57" s="60">
        <f>'Be'!I14</f>
        <v>0</v>
      </c>
      <c r="J57" s="62">
        <f>'Be'!J14</f>
        <v>0</v>
      </c>
      <c r="K57" s="63"/>
      <c r="L57" s="65">
        <f>'Be'!L14</f>
        <v>0</v>
      </c>
    </row>
    <row r="58" spans="1:12" ht="15">
      <c r="A58" s="106" t="s">
        <v>111</v>
      </c>
      <c r="B58" s="57">
        <f>'Be'!A15</f>
        <v>0</v>
      </c>
      <c r="C58" s="58">
        <f>'Be'!B15</f>
        <v>0</v>
      </c>
      <c r="D58" s="59">
        <f>'Be'!D15</f>
        <v>0</v>
      </c>
      <c r="E58" s="60">
        <f>'Be'!E15</f>
        <v>0</v>
      </c>
      <c r="F58" s="61">
        <f>'Be'!F15</f>
        <v>0</v>
      </c>
      <c r="G58" s="60">
        <f>'Be'!G15</f>
        <v>0</v>
      </c>
      <c r="H58" s="61">
        <f>'Be'!H15</f>
        <v>0</v>
      </c>
      <c r="I58" s="60">
        <f>'Be'!I15</f>
        <v>0</v>
      </c>
      <c r="J58" s="62">
        <f>'Be'!J15</f>
        <v>0</v>
      </c>
      <c r="K58" s="63"/>
      <c r="L58" s="65">
        <f>'Be'!L15</f>
        <v>0</v>
      </c>
    </row>
    <row r="134" spans="1:6" ht="15">
      <c r="A134" s="66" t="s">
        <v>57</v>
      </c>
      <c r="F134" s="37"/>
    </row>
    <row r="135" spans="1:6" ht="15">
      <c r="A135" s="56" t="s">
        <v>58</v>
      </c>
      <c r="F135" s="37"/>
    </row>
    <row r="136" spans="1:6" ht="15">
      <c r="A136" s="66" t="s">
        <v>59</v>
      </c>
      <c r="F136" s="37"/>
    </row>
    <row r="137" spans="1:6" ht="15">
      <c r="A137" s="56" t="s">
        <v>60</v>
      </c>
      <c r="F137" s="37"/>
    </row>
    <row r="138" spans="1:6" ht="15">
      <c r="A138" s="66" t="s">
        <v>61</v>
      </c>
      <c r="F138" s="37"/>
    </row>
    <row r="139" ht="15">
      <c r="A139" s="56" t="s">
        <v>62</v>
      </c>
    </row>
    <row r="140" ht="15">
      <c r="A140" s="66" t="s">
        <v>63</v>
      </c>
    </row>
    <row r="141" ht="15">
      <c r="A141" s="56" t="s">
        <v>64</v>
      </c>
    </row>
    <row r="142" ht="15">
      <c r="A142" s="66" t="s">
        <v>65</v>
      </c>
    </row>
    <row r="143" ht="15">
      <c r="A143" s="56" t="s">
        <v>66</v>
      </c>
    </row>
    <row r="144" ht="15">
      <c r="A144" s="66" t="s">
        <v>67</v>
      </c>
    </row>
    <row r="145" ht="15">
      <c r="A145" s="56" t="s">
        <v>68</v>
      </c>
    </row>
    <row r="146" ht="15">
      <c r="A146" s="66" t="s">
        <v>69</v>
      </c>
    </row>
    <row r="147" ht="15">
      <c r="A147" s="56" t="s">
        <v>70</v>
      </c>
    </row>
    <row r="148" ht="15">
      <c r="A148" s="66" t="s">
        <v>71</v>
      </c>
    </row>
    <row r="149" ht="15">
      <c r="A149" s="56" t="s">
        <v>72</v>
      </c>
    </row>
    <row r="150" ht="15">
      <c r="A150" s="66" t="s">
        <v>73</v>
      </c>
    </row>
    <row r="151" ht="15">
      <c r="A151" s="56" t="s">
        <v>74</v>
      </c>
    </row>
    <row r="152" ht="15">
      <c r="A152" s="66" t="s">
        <v>75</v>
      </c>
    </row>
    <row r="153" ht="15">
      <c r="A153" s="56" t="s">
        <v>76</v>
      </c>
    </row>
    <row r="154" ht="15">
      <c r="A154" s="66" t="s">
        <v>77</v>
      </c>
    </row>
    <row r="155" ht="15.75" thickBot="1">
      <c r="A155" s="67" t="s">
        <v>78</v>
      </c>
    </row>
  </sheetData>
  <sheetProtection/>
  <mergeCells count="1">
    <mergeCell ref="A1:L1"/>
  </mergeCells>
  <printOptions/>
  <pageMargins left="0.25" right="0.25" top="0.75" bottom="0.75" header="0.3" footer="0.3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L58"/>
  <sheetViews>
    <sheetView zoomScalePageLayoutView="0" workbookViewId="0" topLeftCell="A1">
      <selection activeCell="B2" sqref="B2:L58"/>
    </sheetView>
  </sheetViews>
  <sheetFormatPr defaultColWidth="9.140625" defaultRowHeight="15"/>
  <cols>
    <col min="1" max="1" width="4.421875" style="0" customWidth="1"/>
    <col min="2" max="2" width="29.140625" style="0" customWidth="1"/>
    <col min="3" max="3" width="5.00390625" style="0" customWidth="1"/>
    <col min="4" max="4" width="5.28125" style="0" customWidth="1"/>
    <col min="5" max="5" width="3.57421875" style="0" customWidth="1"/>
    <col min="6" max="6" width="5.00390625" style="0" customWidth="1"/>
    <col min="7" max="7" width="3.57421875" style="0" customWidth="1"/>
    <col min="8" max="8" width="5.00390625" style="0" customWidth="1"/>
    <col min="9" max="9" width="3.57421875" style="0" customWidth="1"/>
    <col min="10" max="10" width="5.00390625" style="0" customWidth="1"/>
    <col min="11" max="11" width="0.13671875" style="0" customWidth="1"/>
    <col min="12" max="12" width="37.28125" style="0" customWidth="1"/>
  </cols>
  <sheetData>
    <row r="1" spans="1:12" ht="15.75">
      <c r="A1" s="202" t="s">
        <v>96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5">
      <c r="A2" s="55" t="s">
        <v>84</v>
      </c>
      <c r="B2" s="55" t="s">
        <v>0</v>
      </c>
      <c r="C2" s="55" t="s">
        <v>83</v>
      </c>
      <c r="D2" s="55" t="s">
        <v>85</v>
      </c>
      <c r="E2" s="55" t="s">
        <v>81</v>
      </c>
      <c r="F2" s="55" t="s">
        <v>10</v>
      </c>
      <c r="G2" s="55" t="s">
        <v>81</v>
      </c>
      <c r="H2" s="55" t="s">
        <v>86</v>
      </c>
      <c r="I2" s="55" t="s">
        <v>81</v>
      </c>
      <c r="J2" s="55" t="s">
        <v>82</v>
      </c>
      <c r="K2" s="55"/>
      <c r="L2" s="55" t="s">
        <v>3</v>
      </c>
    </row>
    <row r="3" spans="1:12" ht="15">
      <c r="A3" s="105" t="s">
        <v>13</v>
      </c>
      <c r="B3" s="57" t="str">
        <f>'Be'!A16</f>
        <v>Kiss Kata Ramóna</v>
      </c>
      <c r="C3" s="58">
        <f>'Be'!B16</f>
        <v>2006</v>
      </c>
      <c r="D3" s="59">
        <f>'Be'!D16</f>
        <v>8.8</v>
      </c>
      <c r="E3" s="60">
        <f>'Be'!E16</f>
        <v>195</v>
      </c>
      <c r="F3" s="61">
        <f>'Be'!F16</f>
        <v>4.94</v>
      </c>
      <c r="G3" s="60">
        <f>'Be'!G16</f>
        <v>190</v>
      </c>
      <c r="H3" s="61">
        <f>'Be'!H16</f>
        <v>39.24</v>
      </c>
      <c r="I3" s="60">
        <f>'Be'!I16</f>
        <v>136</v>
      </c>
      <c r="J3" s="62">
        <f>'Be'!J16</f>
        <v>521</v>
      </c>
      <c r="K3" s="63"/>
      <c r="L3" s="65" t="str">
        <f>'Be'!L16</f>
        <v>Várdomb-Alsónána Ált. Isk.</v>
      </c>
    </row>
    <row r="4" spans="1:12" ht="15">
      <c r="A4" s="106" t="s">
        <v>14</v>
      </c>
      <c r="B4" s="57" t="str">
        <f>'Be'!A17</f>
        <v>Panghy Szonja</v>
      </c>
      <c r="C4" s="58">
        <f>'Be'!B17</f>
        <v>2006</v>
      </c>
      <c r="D4" s="59">
        <f>'Be'!D17</f>
        <v>9.4</v>
      </c>
      <c r="E4" s="60">
        <f>'Be'!E17</f>
        <v>166</v>
      </c>
      <c r="F4" s="61">
        <f>'Be'!F17</f>
        <v>4.08</v>
      </c>
      <c r="G4" s="60">
        <f>'Be'!G17</f>
        <v>131</v>
      </c>
      <c r="H4" s="61">
        <f>'Be'!H17</f>
        <v>44.1</v>
      </c>
      <c r="I4" s="60">
        <f>'Be'!I17</f>
        <v>158</v>
      </c>
      <c r="J4" s="62">
        <f>'Be'!J17</f>
        <v>455</v>
      </c>
      <c r="K4" s="63"/>
      <c r="L4" s="65" t="str">
        <f>'Be'!L17</f>
        <v>Várdomb-Alsónána Ált. Isk.</v>
      </c>
    </row>
    <row r="5" spans="1:12" ht="15">
      <c r="A5" s="105" t="s">
        <v>15</v>
      </c>
      <c r="B5" s="57" t="str">
        <f>'Be'!A77</f>
        <v>Erdei Rebeka Dorina</v>
      </c>
      <c r="C5" s="58">
        <f>'Be'!B77</f>
        <v>2006</v>
      </c>
      <c r="D5" s="59">
        <f>'Be'!D77</f>
        <v>9.2</v>
      </c>
      <c r="E5" s="60">
        <f>'Be'!E77</f>
        <v>176</v>
      </c>
      <c r="F5" s="61">
        <f>'Be'!F77</f>
        <v>4.29</v>
      </c>
      <c r="G5" s="60">
        <f>'Be'!G77</f>
        <v>145</v>
      </c>
      <c r="H5" s="61">
        <f>'Be'!H77</f>
        <v>21.96</v>
      </c>
      <c r="I5" s="60">
        <f>'Be'!I77</f>
        <v>65</v>
      </c>
      <c r="J5" s="62">
        <f>'Be'!J77</f>
        <v>386</v>
      </c>
      <c r="K5" s="63"/>
      <c r="L5" s="65" t="str">
        <f>'Be'!A72</f>
        <v>Kölesdi Béri Balogh Ádám Ált. Isk.</v>
      </c>
    </row>
    <row r="6" spans="1:12" ht="15">
      <c r="A6" s="106" t="s">
        <v>16</v>
      </c>
      <c r="B6" s="57" t="str">
        <f>'Be'!A87</f>
        <v>Tóth Amanda Ilona</v>
      </c>
      <c r="C6" s="58">
        <f>'Be'!B87</f>
        <v>2007</v>
      </c>
      <c r="D6" s="59">
        <f>'Be'!D87</f>
        <v>10.1</v>
      </c>
      <c r="E6" s="60">
        <f>'Be'!E87</f>
        <v>134</v>
      </c>
      <c r="F6" s="61">
        <f>'Be'!F87</f>
        <v>3.82</v>
      </c>
      <c r="G6" s="60">
        <f>'Be'!G87</f>
        <v>115</v>
      </c>
      <c r="H6" s="61">
        <f>'Be'!H87</f>
        <v>37.62</v>
      </c>
      <c r="I6" s="60">
        <f>'Be'!I87</f>
        <v>129</v>
      </c>
      <c r="J6" s="62">
        <f>'Be'!J87</f>
        <v>378</v>
      </c>
      <c r="K6" s="63"/>
      <c r="L6" s="65" t="str">
        <f>'Be'!A82</f>
        <v>BÁI Kakasdi Tagint.</v>
      </c>
    </row>
    <row r="7" spans="1:12" ht="15">
      <c r="A7" s="105" t="s">
        <v>17</v>
      </c>
      <c r="B7" s="57" t="str">
        <f>'Be'!A67</f>
        <v>Morvai Zsóka</v>
      </c>
      <c r="C7" s="58">
        <f>'Be'!B67</f>
        <v>2006</v>
      </c>
      <c r="D7" s="59">
        <f>'Be'!D67</f>
        <v>10</v>
      </c>
      <c r="E7" s="60">
        <f>'Be'!E67</f>
        <v>138</v>
      </c>
      <c r="F7" s="61">
        <f>'Be'!F67</f>
        <v>3.88</v>
      </c>
      <c r="G7" s="60">
        <f>'Be'!G67</f>
        <v>118</v>
      </c>
      <c r="H7" s="61">
        <f>'Be'!H67</f>
        <v>34.97</v>
      </c>
      <c r="I7" s="60">
        <f>'Be'!I67</f>
        <v>118</v>
      </c>
      <c r="J7" s="62">
        <f>'Be'!J67</f>
        <v>374</v>
      </c>
      <c r="K7" s="63"/>
      <c r="L7" s="65" t="str">
        <f>'Be'!A62</f>
        <v>Mórágyi Ált. Isk.</v>
      </c>
    </row>
    <row r="8" spans="1:12" ht="15">
      <c r="A8" s="106" t="s">
        <v>18</v>
      </c>
      <c r="B8" s="57" t="str">
        <f>'Be'!A47</f>
        <v>Farkas Edina</v>
      </c>
      <c r="C8" s="58">
        <f>'Be'!B47</f>
        <v>2006</v>
      </c>
      <c r="D8" s="59">
        <f>'Be'!D47</f>
        <v>9.6</v>
      </c>
      <c r="E8" s="60">
        <f>'Be'!E47</f>
        <v>157</v>
      </c>
      <c r="F8" s="61">
        <f>'Be'!F47</f>
        <v>4.01</v>
      </c>
      <c r="G8" s="60">
        <f>'Be'!G47</f>
        <v>127</v>
      </c>
      <c r="H8" s="61">
        <f>'Be'!H47</f>
        <v>24.75</v>
      </c>
      <c r="I8" s="60">
        <f>'Be'!I47</f>
        <v>76</v>
      </c>
      <c r="J8" s="62">
        <f>'Be'!J47</f>
        <v>360</v>
      </c>
      <c r="K8" s="63"/>
      <c r="L8" s="65" t="str">
        <f>'Be'!A42</f>
        <v>Kaposszekcsői Ált. Isk.</v>
      </c>
    </row>
    <row r="9" spans="1:12" ht="15">
      <c r="A9" s="105" t="s">
        <v>19</v>
      </c>
      <c r="B9" s="57" t="str">
        <f>'Be'!A76</f>
        <v>Bán Dzsenifer Réka</v>
      </c>
      <c r="C9" s="58">
        <f>'Be'!B76</f>
        <v>2007</v>
      </c>
      <c r="D9" s="59">
        <f>'Be'!D76</f>
        <v>9.7</v>
      </c>
      <c r="E9" s="60">
        <f>'Be'!E76</f>
        <v>152</v>
      </c>
      <c r="F9" s="61">
        <f>'Be'!F76</f>
        <v>3.92</v>
      </c>
      <c r="G9" s="60">
        <f>'Be'!G76</f>
        <v>121</v>
      </c>
      <c r="H9" s="61">
        <f>'Be'!H76</f>
        <v>26.89</v>
      </c>
      <c r="I9" s="60">
        <f>'Be'!I76</f>
        <v>85</v>
      </c>
      <c r="J9" s="62">
        <f>'Be'!J76</f>
        <v>358</v>
      </c>
      <c r="K9" s="63"/>
      <c r="L9" s="65" t="str">
        <f>'Be'!A72</f>
        <v>Kölesdi Béri Balogh Ádám Ált. Isk.</v>
      </c>
    </row>
    <row r="10" spans="1:12" ht="15">
      <c r="A10" s="106" t="s">
        <v>20</v>
      </c>
      <c r="B10" s="57" t="str">
        <f>'Be'!A86</f>
        <v>Schell Odett</v>
      </c>
      <c r="C10" s="58">
        <f>'Be'!B86</f>
        <v>2006</v>
      </c>
      <c r="D10" s="59">
        <f>'Be'!D86</f>
        <v>10</v>
      </c>
      <c r="E10" s="60">
        <f>'Be'!E86</f>
        <v>138</v>
      </c>
      <c r="F10" s="61">
        <f>'Be'!F86</f>
        <v>3.83</v>
      </c>
      <c r="G10" s="60">
        <f>'Be'!G86</f>
        <v>115</v>
      </c>
      <c r="H10" s="61">
        <f>'Be'!H86</f>
        <v>31.75</v>
      </c>
      <c r="I10" s="60">
        <f>'Be'!I86</f>
        <v>104</v>
      </c>
      <c r="J10" s="62">
        <f>'Be'!J86</f>
        <v>357</v>
      </c>
      <c r="K10" s="63"/>
      <c r="L10" s="65" t="str">
        <f>'Be'!A82</f>
        <v>BÁI Kakasdi Tagint.</v>
      </c>
    </row>
    <row r="11" spans="1:12" ht="15">
      <c r="A11" s="105" t="s">
        <v>21</v>
      </c>
      <c r="B11" s="57" t="str">
        <f>'Be'!A19</f>
        <v>Radványi Angéla</v>
      </c>
      <c r="C11" s="58">
        <f>'Be'!B19</f>
        <v>2006</v>
      </c>
      <c r="D11" s="59">
        <f>'Be'!D19</f>
        <v>10.1</v>
      </c>
      <c r="E11" s="60">
        <f>'Be'!E19</f>
        <v>134</v>
      </c>
      <c r="F11" s="61">
        <f>'Be'!F19</f>
        <v>3.93</v>
      </c>
      <c r="G11" s="60">
        <f>'Be'!G19</f>
        <v>122</v>
      </c>
      <c r="H11" s="61">
        <f>'Be'!H19</f>
        <v>29.99</v>
      </c>
      <c r="I11" s="60">
        <f>'Be'!I19</f>
        <v>97</v>
      </c>
      <c r="J11" s="62">
        <f>'Be'!J19</f>
        <v>353</v>
      </c>
      <c r="K11" s="63"/>
      <c r="L11" s="65" t="str">
        <f>'Be'!L19</f>
        <v>BÁI Kakasdi Tagint.</v>
      </c>
    </row>
    <row r="12" spans="1:12" ht="15">
      <c r="A12" s="106" t="s">
        <v>22</v>
      </c>
      <c r="B12" s="57" t="str">
        <f>'Be'!A96</f>
        <v>Katona Katinka</v>
      </c>
      <c r="C12" s="58">
        <f>'Be'!B96</f>
        <v>2006</v>
      </c>
      <c r="D12" s="59">
        <f>'Be'!D96</f>
        <v>10.4</v>
      </c>
      <c r="E12" s="60">
        <f>'Be'!E96</f>
        <v>121</v>
      </c>
      <c r="F12" s="61">
        <f>'Be'!F96</f>
        <v>3.68</v>
      </c>
      <c r="G12" s="60">
        <f>'Be'!G96</f>
        <v>106</v>
      </c>
      <c r="H12" s="61">
        <f>'Be'!H96</f>
        <v>36.3</v>
      </c>
      <c r="I12" s="60">
        <f>'Be'!I96</f>
        <v>124</v>
      </c>
      <c r="J12" s="62">
        <f>'Be'!J96</f>
        <v>351</v>
      </c>
      <c r="K12" s="63"/>
      <c r="L12" s="65" t="str">
        <f>'Be'!A92</f>
        <v>Teveli Ált. Isk.</v>
      </c>
    </row>
    <row r="13" spans="1:12" ht="15">
      <c r="A13" s="105" t="s">
        <v>23</v>
      </c>
      <c r="B13" s="57" t="str">
        <f>'Be'!A18</f>
        <v>Kolozsvári-Hilcz Kitti</v>
      </c>
      <c r="C13" s="58">
        <f>'Be'!B18</f>
        <v>2007</v>
      </c>
      <c r="D13" s="59">
        <f>'Be'!D18</f>
        <v>9.9</v>
      </c>
      <c r="E13" s="60">
        <f>'Be'!E18</f>
        <v>143</v>
      </c>
      <c r="F13" s="61">
        <f>'Be'!F18</f>
        <v>3.58</v>
      </c>
      <c r="G13" s="60">
        <f>'Be'!G18</f>
        <v>99</v>
      </c>
      <c r="H13" s="61">
        <f>'Be'!H18</f>
        <v>26.01</v>
      </c>
      <c r="I13" s="60">
        <f>'Be'!I18</f>
        <v>81</v>
      </c>
      <c r="J13" s="62">
        <f>'Be'!J18</f>
        <v>323</v>
      </c>
      <c r="K13" s="63"/>
      <c r="L13" s="65" t="str">
        <f>'Be'!L18</f>
        <v>BÁI Kakasdi Tagint.</v>
      </c>
    </row>
    <row r="14" spans="1:12" ht="15">
      <c r="A14" s="106" t="s">
        <v>24</v>
      </c>
      <c r="B14" s="57" t="str">
        <f>'Be'!A97</f>
        <v>Derventics Dzsenifer</v>
      </c>
      <c r="C14" s="58">
        <f>'Be'!B97</f>
        <v>2007</v>
      </c>
      <c r="D14" s="59">
        <f>'Be'!D97</f>
        <v>10.1</v>
      </c>
      <c r="E14" s="60">
        <f>'Be'!E97</f>
        <v>134</v>
      </c>
      <c r="F14" s="61">
        <f>'Be'!F97</f>
        <v>3.34</v>
      </c>
      <c r="G14" s="60">
        <f>'Be'!G97</f>
        <v>85</v>
      </c>
      <c r="H14" s="61">
        <f>'Be'!H97</f>
        <v>31.09</v>
      </c>
      <c r="I14" s="60">
        <f>'Be'!I97</f>
        <v>101</v>
      </c>
      <c r="J14" s="62">
        <f>'Be'!J97</f>
        <v>320</v>
      </c>
      <c r="K14" s="63"/>
      <c r="L14" s="65" t="str">
        <f>'Be'!A92</f>
        <v>Teveli Ált. Isk.</v>
      </c>
    </row>
    <row r="15" spans="1:12" ht="15">
      <c r="A15" s="105" t="s">
        <v>25</v>
      </c>
      <c r="B15" s="57" t="str">
        <f>'Be'!A46</f>
        <v>Martinka Nikolett</v>
      </c>
      <c r="C15" s="58">
        <f>'Be'!B46</f>
        <v>2007</v>
      </c>
      <c r="D15" s="59">
        <f>'Be'!D46</f>
        <v>10</v>
      </c>
      <c r="E15" s="60">
        <f>'Be'!E46</f>
        <v>138</v>
      </c>
      <c r="F15" s="61">
        <f>'Be'!F46</f>
        <v>3.56</v>
      </c>
      <c r="G15" s="60">
        <f>'Be'!G46</f>
        <v>98</v>
      </c>
      <c r="H15" s="61">
        <f>'Be'!H46</f>
        <v>20.75</v>
      </c>
      <c r="I15" s="60">
        <f>'Be'!I46</f>
        <v>61</v>
      </c>
      <c r="J15" s="62">
        <f>'Be'!J46</f>
        <v>297</v>
      </c>
      <c r="K15" s="63"/>
      <c r="L15" s="65" t="str">
        <f>'Be'!A42</f>
        <v>Kaposszekcsői Ált. Isk.</v>
      </c>
    </row>
    <row r="16" spans="1:12" ht="15">
      <c r="A16" s="106" t="s">
        <v>26</v>
      </c>
      <c r="B16" s="57" t="str">
        <f>'Be'!A57</f>
        <v>Szitkovits Vivien</v>
      </c>
      <c r="C16" s="58">
        <f>'Be'!B57</f>
        <v>2007</v>
      </c>
      <c r="D16" s="59">
        <f>'Be'!D57</f>
        <v>10.1</v>
      </c>
      <c r="E16" s="60">
        <f>'Be'!E57</f>
        <v>134</v>
      </c>
      <c r="F16" s="61">
        <f>'Be'!F57</f>
        <v>3.32</v>
      </c>
      <c r="G16" s="60">
        <f>'Be'!G57</f>
        <v>84</v>
      </c>
      <c r="H16" s="61">
        <f>'Be'!H57</f>
        <v>23.78</v>
      </c>
      <c r="I16" s="60">
        <f>'Be'!I57</f>
        <v>72</v>
      </c>
      <c r="J16" s="62">
        <f>'Be'!J57</f>
        <v>290</v>
      </c>
      <c r="K16" s="63"/>
      <c r="L16" s="65" t="str">
        <f>'Be'!A52</f>
        <v>Őcsényi Perczel M. Ált. Isk.</v>
      </c>
    </row>
    <row r="17" spans="1:12" ht="15">
      <c r="A17" s="105" t="s">
        <v>27</v>
      </c>
      <c r="B17" s="57" t="str">
        <f>'Be'!A66</f>
        <v>Komiáti Dalma</v>
      </c>
      <c r="C17" s="58">
        <f>'Be'!B66</f>
        <v>2007</v>
      </c>
      <c r="D17" s="59">
        <f>'Be'!D66</f>
        <v>10.8</v>
      </c>
      <c r="E17" s="60">
        <f>'Be'!E66</f>
        <v>103</v>
      </c>
      <c r="F17" s="61">
        <f>'Be'!F66</f>
        <v>3.18</v>
      </c>
      <c r="G17" s="60">
        <f>'Be'!G66</f>
        <v>76</v>
      </c>
      <c r="H17" s="61">
        <f>'Be'!H66</f>
        <v>29.35</v>
      </c>
      <c r="I17" s="60">
        <f>'Be'!I66</f>
        <v>94</v>
      </c>
      <c r="J17" s="62">
        <f>'Be'!J66</f>
        <v>273</v>
      </c>
      <c r="K17" s="63"/>
      <c r="L17" s="65" t="str">
        <f>'Be'!A62</f>
        <v>Mórágyi Ált. Isk.</v>
      </c>
    </row>
    <row r="18" spans="1:12" ht="15">
      <c r="A18" s="106" t="s">
        <v>28</v>
      </c>
      <c r="B18" s="57" t="str">
        <f>'Be'!A56</f>
        <v>Kófiás Míra</v>
      </c>
      <c r="C18" s="58">
        <f>'Be'!B56</f>
        <v>2007</v>
      </c>
      <c r="D18" s="59">
        <f>'Be'!D56</f>
        <v>10.3</v>
      </c>
      <c r="E18" s="60">
        <f>'Be'!E56</f>
        <v>125</v>
      </c>
      <c r="F18" s="61">
        <f>'Be'!F56</f>
        <v>3.08</v>
      </c>
      <c r="G18" s="60">
        <f>'Be'!G56</f>
        <v>70</v>
      </c>
      <c r="H18" s="61">
        <f>'Be'!H56</f>
        <v>17.41</v>
      </c>
      <c r="I18" s="60">
        <f>'Be'!I56</f>
        <v>48</v>
      </c>
      <c r="J18" s="62">
        <f>'Be'!J56</f>
        <v>243</v>
      </c>
      <c r="K18" s="63"/>
      <c r="L18" s="65" t="str">
        <f>'Be'!A52</f>
        <v>Őcsényi Perczel M. Ált. Isk.</v>
      </c>
    </row>
    <row r="19" spans="1:12" ht="15">
      <c r="A19" s="105" t="s">
        <v>29</v>
      </c>
      <c r="B19" s="57">
        <f>'Be'!A256</f>
        <v>0</v>
      </c>
      <c r="C19" s="58">
        <f>'Be'!B256</f>
        <v>0</v>
      </c>
      <c r="D19" s="59">
        <f>'Be'!D256</f>
        <v>0</v>
      </c>
      <c r="E19" s="60">
        <f>'Be'!E256</f>
        <v>0</v>
      </c>
      <c r="F19" s="61">
        <f>'Be'!F256</f>
        <v>0</v>
      </c>
      <c r="G19" s="60">
        <f>'Be'!G256</f>
        <v>0</v>
      </c>
      <c r="H19" s="61">
        <f>'Be'!H256</f>
        <v>0</v>
      </c>
      <c r="I19" s="60">
        <f>'Be'!I256</f>
        <v>0</v>
      </c>
      <c r="J19" s="62">
        <f>'Be'!J256</f>
        <v>0</v>
      </c>
      <c r="K19" s="63"/>
      <c r="L19" s="65">
        <f>'Be'!A252</f>
        <v>0</v>
      </c>
    </row>
    <row r="20" spans="1:12" ht="15">
      <c r="A20" s="106" t="s">
        <v>30</v>
      </c>
      <c r="B20" s="57">
        <f>'Be'!A257</f>
        <v>0</v>
      </c>
      <c r="C20" s="58">
        <f>'Be'!B257</f>
        <v>0</v>
      </c>
      <c r="D20" s="59">
        <f>'Be'!D257</f>
        <v>0</v>
      </c>
      <c r="E20" s="60">
        <f>'Be'!E257</f>
        <v>0</v>
      </c>
      <c r="F20" s="61">
        <f>'Be'!F257</f>
        <v>0</v>
      </c>
      <c r="G20" s="60">
        <f>'Be'!G257</f>
        <v>0</v>
      </c>
      <c r="H20" s="61">
        <f>'Be'!H257</f>
        <v>0</v>
      </c>
      <c r="I20" s="60">
        <f>'Be'!I257</f>
        <v>0</v>
      </c>
      <c r="J20" s="62">
        <f>'Be'!J257</f>
        <v>0</v>
      </c>
      <c r="K20" s="63"/>
      <c r="L20" s="65">
        <f>'Be'!A252</f>
        <v>0</v>
      </c>
    </row>
    <row r="21" spans="1:12" ht="15">
      <c r="A21" s="105" t="s">
        <v>31</v>
      </c>
      <c r="B21" s="57">
        <f>'Be'!A106</f>
        <v>0</v>
      </c>
      <c r="C21" s="58">
        <f>'Be'!B106</f>
        <v>0</v>
      </c>
      <c r="D21" s="59">
        <f>'Be'!D106</f>
        <v>0</v>
      </c>
      <c r="E21" s="60">
        <f>'Be'!E106</f>
        <v>0</v>
      </c>
      <c r="F21" s="61">
        <f>'Be'!F106</f>
        <v>0</v>
      </c>
      <c r="G21" s="60">
        <f>'Be'!G106</f>
        <v>0</v>
      </c>
      <c r="H21" s="61">
        <f>'Be'!H106</f>
        <v>0</v>
      </c>
      <c r="I21" s="60">
        <f>'Be'!I106</f>
        <v>0</v>
      </c>
      <c r="J21" s="62">
        <f>'Be'!J106</f>
        <v>0</v>
      </c>
      <c r="K21" s="63"/>
      <c r="L21" s="65">
        <f>'Be'!A102</f>
        <v>0</v>
      </c>
    </row>
    <row r="22" spans="1:12" ht="15">
      <c r="A22" s="106" t="s">
        <v>32</v>
      </c>
      <c r="B22" s="57">
        <f>'Be'!A107</f>
        <v>0</v>
      </c>
      <c r="C22" s="58">
        <f>'Be'!B107</f>
        <v>0</v>
      </c>
      <c r="D22" s="59">
        <f>'Be'!D107</f>
        <v>0</v>
      </c>
      <c r="E22" s="60">
        <f>'Be'!E107</f>
        <v>0</v>
      </c>
      <c r="F22" s="61">
        <f>'Be'!F107</f>
        <v>0</v>
      </c>
      <c r="G22" s="60">
        <f>'Be'!G107</f>
        <v>0</v>
      </c>
      <c r="H22" s="61">
        <f>'Be'!H107</f>
        <v>0</v>
      </c>
      <c r="I22" s="60">
        <f>'Be'!I107</f>
        <v>0</v>
      </c>
      <c r="J22" s="62">
        <f>'Be'!J107</f>
        <v>0</v>
      </c>
      <c r="K22" s="63"/>
      <c r="L22" s="65">
        <f>'Be'!A102</f>
        <v>0</v>
      </c>
    </row>
    <row r="23" spans="1:12" ht="15">
      <c r="A23" s="105" t="s">
        <v>33</v>
      </c>
      <c r="B23" s="57">
        <f>'Be'!A116</f>
        <v>0</v>
      </c>
      <c r="C23" s="58">
        <f>'Be'!B116</f>
        <v>0</v>
      </c>
      <c r="D23" s="59">
        <f>'Be'!D116</f>
        <v>0</v>
      </c>
      <c r="E23" s="60">
        <f>'Be'!E116</f>
        <v>0</v>
      </c>
      <c r="F23" s="61">
        <f>'Be'!F116</f>
        <v>0</v>
      </c>
      <c r="G23" s="60">
        <f>'Be'!G116</f>
        <v>0</v>
      </c>
      <c r="H23" s="61">
        <f>'Be'!H116</f>
        <v>0</v>
      </c>
      <c r="I23" s="60">
        <f>'Be'!I116</f>
        <v>0</v>
      </c>
      <c r="J23" s="62">
        <f>'Be'!J116</f>
        <v>0</v>
      </c>
      <c r="K23" s="63"/>
      <c r="L23" s="65">
        <f>'Be'!A112</f>
        <v>0</v>
      </c>
    </row>
    <row r="24" spans="1:12" ht="15">
      <c r="A24" s="106" t="s">
        <v>34</v>
      </c>
      <c r="B24" s="57">
        <f>'Be'!A117</f>
        <v>0</v>
      </c>
      <c r="C24" s="58">
        <f>'Be'!B117</f>
        <v>0</v>
      </c>
      <c r="D24" s="59">
        <f>'Be'!D117</f>
        <v>0</v>
      </c>
      <c r="E24" s="60">
        <f>'Be'!E117</f>
        <v>0</v>
      </c>
      <c r="F24" s="61">
        <f>'Be'!F117</f>
        <v>0</v>
      </c>
      <c r="G24" s="60">
        <f>'Be'!G117</f>
        <v>0</v>
      </c>
      <c r="H24" s="61">
        <f>'Be'!H117</f>
        <v>0</v>
      </c>
      <c r="I24" s="60">
        <f>'Be'!I117</f>
        <v>0</v>
      </c>
      <c r="J24" s="62">
        <f>'Be'!J117</f>
        <v>0</v>
      </c>
      <c r="K24" s="63"/>
      <c r="L24" s="65">
        <f>'Be'!A112</f>
        <v>0</v>
      </c>
    </row>
    <row r="25" spans="1:12" ht="15">
      <c r="A25" s="105" t="s">
        <v>35</v>
      </c>
      <c r="B25" s="57">
        <f>'Be'!A126</f>
        <v>0</v>
      </c>
      <c r="C25" s="58">
        <f>'Be'!B126</f>
        <v>0</v>
      </c>
      <c r="D25" s="59">
        <f>'Be'!D126</f>
        <v>0</v>
      </c>
      <c r="E25" s="60">
        <f>'Be'!E126</f>
        <v>0</v>
      </c>
      <c r="F25" s="61">
        <f>'Be'!F126</f>
        <v>0</v>
      </c>
      <c r="G25" s="60">
        <f>'Be'!G126</f>
        <v>0</v>
      </c>
      <c r="H25" s="61">
        <f>'Be'!H126</f>
        <v>0</v>
      </c>
      <c r="I25" s="60">
        <f>'Be'!I126</f>
        <v>0</v>
      </c>
      <c r="J25" s="62">
        <f>'Be'!J126</f>
        <v>0</v>
      </c>
      <c r="K25" s="63"/>
      <c r="L25" s="65">
        <f>'Be'!A122</f>
        <v>0</v>
      </c>
    </row>
    <row r="26" spans="1:12" ht="15">
      <c r="A26" s="106" t="s">
        <v>36</v>
      </c>
      <c r="B26" s="57">
        <f>'Be'!A127</f>
        <v>0</v>
      </c>
      <c r="C26" s="58">
        <f>'Be'!B127</f>
        <v>0</v>
      </c>
      <c r="D26" s="59">
        <f>'Be'!D127</f>
        <v>0</v>
      </c>
      <c r="E26" s="60">
        <f>'Be'!E127</f>
        <v>0</v>
      </c>
      <c r="F26" s="61">
        <f>'Be'!F127</f>
        <v>0</v>
      </c>
      <c r="G26" s="60">
        <f>'Be'!G127</f>
        <v>0</v>
      </c>
      <c r="H26" s="61">
        <f>'Be'!H127</f>
        <v>0</v>
      </c>
      <c r="I26" s="60">
        <f>'Be'!I127</f>
        <v>0</v>
      </c>
      <c r="J26" s="62">
        <f>'Be'!J127</f>
        <v>0</v>
      </c>
      <c r="K26" s="63"/>
      <c r="L26" s="65">
        <f>'Be'!A122</f>
        <v>0</v>
      </c>
    </row>
    <row r="27" spans="1:12" ht="15">
      <c r="A27" s="105" t="s">
        <v>37</v>
      </c>
      <c r="B27" s="57">
        <f>'Be'!A136</f>
        <v>0</v>
      </c>
      <c r="C27" s="58">
        <f>'Be'!B136</f>
        <v>0</v>
      </c>
      <c r="D27" s="59">
        <f>'Be'!D136</f>
        <v>0</v>
      </c>
      <c r="E27" s="60">
        <f>'Be'!E136</f>
        <v>0</v>
      </c>
      <c r="F27" s="61">
        <f>'Be'!F136</f>
        <v>0</v>
      </c>
      <c r="G27" s="60">
        <f>'Be'!G136</f>
        <v>0</v>
      </c>
      <c r="H27" s="61">
        <f>'Be'!H136</f>
        <v>0</v>
      </c>
      <c r="I27" s="60">
        <f>'Be'!I136</f>
        <v>0</v>
      </c>
      <c r="J27" s="62">
        <f>'Be'!J136</f>
        <v>0</v>
      </c>
      <c r="K27" s="63"/>
      <c r="L27" s="65">
        <f>'Be'!A132</f>
        <v>0</v>
      </c>
    </row>
    <row r="28" spans="1:12" ht="15">
      <c r="A28" s="106" t="s">
        <v>38</v>
      </c>
      <c r="B28" s="57">
        <f>'Be'!A137</f>
        <v>0</v>
      </c>
      <c r="C28" s="58">
        <f>'Be'!B137</f>
        <v>0</v>
      </c>
      <c r="D28" s="59">
        <f>'Be'!D137</f>
        <v>0</v>
      </c>
      <c r="E28" s="60">
        <f>'Be'!E137</f>
        <v>0</v>
      </c>
      <c r="F28" s="61">
        <f>'Be'!F137</f>
        <v>0</v>
      </c>
      <c r="G28" s="60">
        <f>'Be'!G137</f>
        <v>0</v>
      </c>
      <c r="H28" s="61">
        <f>'Be'!H137</f>
        <v>0</v>
      </c>
      <c r="I28" s="60">
        <f>'Be'!I137</f>
        <v>0</v>
      </c>
      <c r="J28" s="62">
        <f>'Be'!J137</f>
        <v>0</v>
      </c>
      <c r="K28" s="63"/>
      <c r="L28" s="65">
        <f>'Be'!A132</f>
        <v>0</v>
      </c>
    </row>
    <row r="29" spans="1:12" ht="15">
      <c r="A29" s="105" t="s">
        <v>39</v>
      </c>
      <c r="B29" s="57">
        <f>'Be'!A146</f>
        <v>0</v>
      </c>
      <c r="C29" s="58">
        <f>'Be'!B146</f>
        <v>0</v>
      </c>
      <c r="D29" s="59">
        <f>'Be'!D146</f>
        <v>0</v>
      </c>
      <c r="E29" s="60">
        <f>'Be'!E146</f>
        <v>0</v>
      </c>
      <c r="F29" s="61">
        <f>'Be'!F146</f>
        <v>0</v>
      </c>
      <c r="G29" s="60">
        <f>'Be'!G146</f>
        <v>0</v>
      </c>
      <c r="H29" s="61">
        <f>'Be'!H146</f>
        <v>0</v>
      </c>
      <c r="I29" s="60">
        <f>'Be'!I146</f>
        <v>0</v>
      </c>
      <c r="J29" s="62">
        <f>'Be'!J146</f>
        <v>0</v>
      </c>
      <c r="K29" s="63"/>
      <c r="L29" s="65">
        <f>'Be'!A142</f>
        <v>0</v>
      </c>
    </row>
    <row r="30" spans="1:12" ht="15">
      <c r="A30" s="106" t="s">
        <v>40</v>
      </c>
      <c r="B30" s="57">
        <f>'Be'!A147</f>
        <v>0</v>
      </c>
      <c r="C30" s="58">
        <f>'Be'!B147</f>
        <v>0</v>
      </c>
      <c r="D30" s="59">
        <f>'Be'!D147</f>
        <v>0</v>
      </c>
      <c r="E30" s="60">
        <f>'Be'!E147</f>
        <v>0</v>
      </c>
      <c r="F30" s="61">
        <f>'Be'!F147</f>
        <v>0</v>
      </c>
      <c r="G30" s="60">
        <f>'Be'!G147</f>
        <v>0</v>
      </c>
      <c r="H30" s="61">
        <f>'Be'!H147</f>
        <v>0</v>
      </c>
      <c r="I30" s="60">
        <f>'Be'!I147</f>
        <v>0</v>
      </c>
      <c r="J30" s="62">
        <f>'Be'!J147</f>
        <v>0</v>
      </c>
      <c r="K30" s="63"/>
      <c r="L30" s="65">
        <f>'Be'!A142</f>
        <v>0</v>
      </c>
    </row>
    <row r="31" spans="1:12" ht="15">
      <c r="A31" s="105" t="s">
        <v>41</v>
      </c>
      <c r="B31" s="57">
        <f>'Be'!A156</f>
        <v>0</v>
      </c>
      <c r="C31" s="58">
        <f>'Be'!B156</f>
        <v>0</v>
      </c>
      <c r="D31" s="59">
        <f>'Be'!D156</f>
        <v>0</v>
      </c>
      <c r="E31" s="60">
        <f>'Be'!E156</f>
        <v>0</v>
      </c>
      <c r="F31" s="61">
        <f>'Be'!F156</f>
        <v>0</v>
      </c>
      <c r="G31" s="60">
        <f>'Be'!G156</f>
        <v>0</v>
      </c>
      <c r="H31" s="61">
        <f>'Be'!H156</f>
        <v>0</v>
      </c>
      <c r="I31" s="60">
        <f>'Be'!I156</f>
        <v>0</v>
      </c>
      <c r="J31" s="62">
        <f>'Be'!J156</f>
        <v>0</v>
      </c>
      <c r="K31" s="63"/>
      <c r="L31" s="65">
        <f>'Be'!A152</f>
        <v>0</v>
      </c>
    </row>
    <row r="32" spans="1:12" ht="15">
      <c r="A32" s="106" t="s">
        <v>42</v>
      </c>
      <c r="B32" s="57">
        <f>'Be'!A157</f>
        <v>0</v>
      </c>
      <c r="C32" s="58">
        <f>'Be'!B157</f>
        <v>0</v>
      </c>
      <c r="D32" s="59">
        <f>'Be'!D157</f>
        <v>0</v>
      </c>
      <c r="E32" s="60">
        <f>'Be'!E157</f>
        <v>0</v>
      </c>
      <c r="F32" s="61">
        <f>'Be'!F157</f>
        <v>0</v>
      </c>
      <c r="G32" s="60">
        <f>'Be'!G157</f>
        <v>0</v>
      </c>
      <c r="H32" s="61">
        <f>'Be'!H157</f>
        <v>0</v>
      </c>
      <c r="I32" s="60">
        <f>'Be'!I157</f>
        <v>0</v>
      </c>
      <c r="J32" s="62">
        <f>'Be'!J157</f>
        <v>0</v>
      </c>
      <c r="K32" s="63"/>
      <c r="L32" s="65">
        <f>'Be'!A152</f>
        <v>0</v>
      </c>
    </row>
    <row r="33" spans="1:12" ht="15">
      <c r="A33" s="105" t="s">
        <v>43</v>
      </c>
      <c r="B33" s="57">
        <f>'Be'!A166</f>
        <v>0</v>
      </c>
      <c r="C33" s="58">
        <f>'Be'!B166</f>
        <v>0</v>
      </c>
      <c r="D33" s="59">
        <f>'Be'!D166</f>
        <v>0</v>
      </c>
      <c r="E33" s="60">
        <f>'Be'!E166</f>
        <v>0</v>
      </c>
      <c r="F33" s="61">
        <f>'Be'!F166</f>
        <v>0</v>
      </c>
      <c r="G33" s="60">
        <f>'Be'!G166</f>
        <v>0</v>
      </c>
      <c r="H33" s="61">
        <f>'Be'!H166</f>
        <v>0</v>
      </c>
      <c r="I33" s="60">
        <f>'Be'!I166</f>
        <v>0</v>
      </c>
      <c r="J33" s="62">
        <f>'Be'!J166</f>
        <v>0</v>
      </c>
      <c r="K33" s="63"/>
      <c r="L33" s="65">
        <f>'Be'!A162</f>
        <v>0</v>
      </c>
    </row>
    <row r="34" spans="1:12" ht="15">
      <c r="A34" s="106" t="s">
        <v>44</v>
      </c>
      <c r="B34" s="57">
        <f>'Be'!A167</f>
        <v>0</v>
      </c>
      <c r="C34" s="58">
        <f>'Be'!B167</f>
        <v>0</v>
      </c>
      <c r="D34" s="59">
        <f>'Be'!D167</f>
        <v>0</v>
      </c>
      <c r="E34" s="60">
        <f>'Be'!E167</f>
        <v>0</v>
      </c>
      <c r="F34" s="61">
        <f>'Be'!F167</f>
        <v>0</v>
      </c>
      <c r="G34" s="60">
        <f>'Be'!G167</f>
        <v>0</v>
      </c>
      <c r="H34" s="61">
        <f>'Be'!H167</f>
        <v>0</v>
      </c>
      <c r="I34" s="60">
        <f>'Be'!I167</f>
        <v>0</v>
      </c>
      <c r="J34" s="62">
        <f>'Be'!J167</f>
        <v>0</v>
      </c>
      <c r="K34" s="63"/>
      <c r="L34" s="65">
        <f>'Be'!A162</f>
        <v>0</v>
      </c>
    </row>
    <row r="35" spans="1:12" ht="15">
      <c r="A35" s="105" t="s">
        <v>45</v>
      </c>
      <c r="B35" s="57">
        <f>'Be'!A176</f>
        <v>0</v>
      </c>
      <c r="C35" s="58">
        <f>'Be'!B176</f>
        <v>0</v>
      </c>
      <c r="D35" s="59">
        <f>'Be'!D176</f>
        <v>0</v>
      </c>
      <c r="E35" s="60">
        <f>'Be'!E176</f>
        <v>0</v>
      </c>
      <c r="F35" s="61">
        <f>'Be'!F176</f>
        <v>0</v>
      </c>
      <c r="G35" s="60">
        <f>'Be'!G176</f>
        <v>0</v>
      </c>
      <c r="H35" s="61">
        <f>'Be'!H176</f>
        <v>0</v>
      </c>
      <c r="I35" s="60">
        <f>'Be'!I176</f>
        <v>0</v>
      </c>
      <c r="J35" s="62">
        <f>'Be'!J176</f>
        <v>0</v>
      </c>
      <c r="K35" s="63"/>
      <c r="L35" s="65">
        <f>'Be'!A172</f>
        <v>0</v>
      </c>
    </row>
    <row r="36" spans="1:12" ht="15">
      <c r="A36" s="106" t="s">
        <v>46</v>
      </c>
      <c r="B36" s="57">
        <f>'Be'!A177</f>
        <v>0</v>
      </c>
      <c r="C36" s="58">
        <f>'Be'!B177</f>
        <v>0</v>
      </c>
      <c r="D36" s="59">
        <f>'Be'!D177</f>
        <v>0</v>
      </c>
      <c r="E36" s="60">
        <f>'Be'!E177</f>
        <v>0</v>
      </c>
      <c r="F36" s="61">
        <f>'Be'!F177</f>
        <v>0</v>
      </c>
      <c r="G36" s="60">
        <f>'Be'!G177</f>
        <v>0</v>
      </c>
      <c r="H36" s="61">
        <f>'Be'!H177</f>
        <v>0</v>
      </c>
      <c r="I36" s="60">
        <f>'Be'!I177</f>
        <v>0</v>
      </c>
      <c r="J36" s="62">
        <f>'Be'!J177</f>
        <v>0</v>
      </c>
      <c r="K36" s="63"/>
      <c r="L36" s="65">
        <f>'Be'!A172</f>
        <v>0</v>
      </c>
    </row>
    <row r="37" spans="1:12" ht="15">
      <c r="A37" s="105" t="s">
        <v>47</v>
      </c>
      <c r="B37" s="57">
        <f>'Be'!A186</f>
        <v>0</v>
      </c>
      <c r="C37" s="58">
        <f>'Be'!B186</f>
        <v>0</v>
      </c>
      <c r="D37" s="59">
        <f>'Be'!D186</f>
        <v>0</v>
      </c>
      <c r="E37" s="60">
        <f>'Be'!E186</f>
        <v>0</v>
      </c>
      <c r="F37" s="61">
        <f>'Be'!F186</f>
        <v>0</v>
      </c>
      <c r="G37" s="60">
        <f>'Be'!G186</f>
        <v>0</v>
      </c>
      <c r="H37" s="61">
        <f>'Be'!H186</f>
        <v>0</v>
      </c>
      <c r="I37" s="60">
        <f>'Be'!I186</f>
        <v>0</v>
      </c>
      <c r="J37" s="62">
        <f>'Be'!J186</f>
        <v>0</v>
      </c>
      <c r="K37" s="63"/>
      <c r="L37" s="65">
        <f>'Be'!A182</f>
        <v>0</v>
      </c>
    </row>
    <row r="38" spans="1:12" ht="15">
      <c r="A38" s="106" t="s">
        <v>48</v>
      </c>
      <c r="B38" s="57">
        <f>'Be'!A187</f>
        <v>0</v>
      </c>
      <c r="C38" s="58">
        <f>'Be'!B187</f>
        <v>0</v>
      </c>
      <c r="D38" s="59">
        <f>'Be'!D187</f>
        <v>0</v>
      </c>
      <c r="E38" s="60">
        <f>'Be'!E187</f>
        <v>0</v>
      </c>
      <c r="F38" s="61">
        <f>'Be'!F187</f>
        <v>0</v>
      </c>
      <c r="G38" s="60">
        <f>'Be'!G187</f>
        <v>0</v>
      </c>
      <c r="H38" s="61">
        <f>'Be'!H187</f>
        <v>0</v>
      </c>
      <c r="I38" s="60">
        <f>'Be'!I187</f>
        <v>0</v>
      </c>
      <c r="J38" s="62">
        <f>'Be'!J187</f>
        <v>0</v>
      </c>
      <c r="K38" s="63"/>
      <c r="L38" s="65">
        <f>'Be'!A182</f>
        <v>0</v>
      </c>
    </row>
    <row r="39" spans="1:12" ht="15">
      <c r="A39" s="105" t="s">
        <v>49</v>
      </c>
      <c r="B39" s="57">
        <f>'Be'!A196</f>
        <v>0</v>
      </c>
      <c r="C39" s="58">
        <f>'Be'!B196</f>
        <v>0</v>
      </c>
      <c r="D39" s="59">
        <f>'Be'!D196</f>
        <v>0</v>
      </c>
      <c r="E39" s="60">
        <f>'Be'!E196</f>
        <v>0</v>
      </c>
      <c r="F39" s="61">
        <f>'Be'!F196</f>
        <v>0</v>
      </c>
      <c r="G39" s="60">
        <f>'Be'!G196</f>
        <v>0</v>
      </c>
      <c r="H39" s="61">
        <f>'Be'!H196</f>
        <v>0</v>
      </c>
      <c r="I39" s="60">
        <f>'Be'!I196</f>
        <v>0</v>
      </c>
      <c r="J39" s="62">
        <f>'Be'!J196</f>
        <v>0</v>
      </c>
      <c r="K39" s="63"/>
      <c r="L39" s="65">
        <f>'Be'!A192</f>
        <v>0</v>
      </c>
    </row>
    <row r="40" spans="1:12" ht="15">
      <c r="A40" s="106" t="s">
        <v>50</v>
      </c>
      <c r="B40" s="57">
        <f>'Be'!A197</f>
        <v>0</v>
      </c>
      <c r="C40" s="58">
        <f>'Be'!B197</f>
        <v>0</v>
      </c>
      <c r="D40" s="59">
        <f>'Be'!D197</f>
        <v>0</v>
      </c>
      <c r="E40" s="60">
        <f>'Be'!E197</f>
        <v>0</v>
      </c>
      <c r="F40" s="61">
        <f>'Be'!F197</f>
        <v>0</v>
      </c>
      <c r="G40" s="60">
        <f>'Be'!G197</f>
        <v>0</v>
      </c>
      <c r="H40" s="61">
        <f>'Be'!H197</f>
        <v>0</v>
      </c>
      <c r="I40" s="60">
        <f>'Be'!I197</f>
        <v>0</v>
      </c>
      <c r="J40" s="62">
        <f>'Be'!J197</f>
        <v>0</v>
      </c>
      <c r="K40" s="63"/>
      <c r="L40" s="65">
        <f>'Be'!A192</f>
        <v>0</v>
      </c>
    </row>
    <row r="41" spans="1:12" ht="15">
      <c r="A41" s="105" t="s">
        <v>51</v>
      </c>
      <c r="B41" s="57">
        <f>'Be'!A206</f>
        <v>0</v>
      </c>
      <c r="C41" s="58">
        <f>'Be'!B206</f>
        <v>0</v>
      </c>
      <c r="D41" s="59">
        <f>'Be'!D206</f>
        <v>0</v>
      </c>
      <c r="E41" s="60">
        <f>'Be'!E206</f>
        <v>0</v>
      </c>
      <c r="F41" s="61">
        <f>'Be'!F206</f>
        <v>0</v>
      </c>
      <c r="G41" s="60">
        <f>'Be'!G206</f>
        <v>0</v>
      </c>
      <c r="H41" s="61">
        <f>'Be'!H206</f>
        <v>0</v>
      </c>
      <c r="I41" s="60">
        <f>'Be'!I206</f>
        <v>0</v>
      </c>
      <c r="J41" s="62">
        <f>'Be'!J206</f>
        <v>0</v>
      </c>
      <c r="K41" s="63"/>
      <c r="L41" s="65">
        <f>'Be'!A202</f>
        <v>0</v>
      </c>
    </row>
    <row r="42" spans="1:12" ht="15">
      <c r="A42" s="106" t="s">
        <v>52</v>
      </c>
      <c r="B42" s="57">
        <f>'Be'!A207</f>
        <v>0</v>
      </c>
      <c r="C42" s="58">
        <f>'Be'!B207</f>
        <v>0</v>
      </c>
      <c r="D42" s="59">
        <f>'Be'!D207</f>
        <v>0</v>
      </c>
      <c r="E42" s="60">
        <f>'Be'!E207</f>
        <v>0</v>
      </c>
      <c r="F42" s="61">
        <f>'Be'!F207</f>
        <v>0</v>
      </c>
      <c r="G42" s="60">
        <f>'Be'!G207</f>
        <v>0</v>
      </c>
      <c r="H42" s="61">
        <f>'Be'!H207</f>
        <v>0</v>
      </c>
      <c r="I42" s="60">
        <f>'Be'!I207</f>
        <v>0</v>
      </c>
      <c r="J42" s="62">
        <f>'Be'!J207</f>
        <v>0</v>
      </c>
      <c r="K42" s="63"/>
      <c r="L42" s="65">
        <f>'Be'!A202</f>
        <v>0</v>
      </c>
    </row>
    <row r="43" spans="1:12" ht="15">
      <c r="A43" s="105" t="s">
        <v>53</v>
      </c>
      <c r="B43" s="57">
        <f>'Be'!A216</f>
        <v>0</v>
      </c>
      <c r="C43" s="58">
        <f>'Be'!B216</f>
        <v>0</v>
      </c>
      <c r="D43" s="59">
        <f>'Be'!D216</f>
        <v>0</v>
      </c>
      <c r="E43" s="60">
        <f>'Be'!E216</f>
        <v>0</v>
      </c>
      <c r="F43" s="61">
        <f>'Be'!F216</f>
        <v>0</v>
      </c>
      <c r="G43" s="60">
        <f>'Be'!G216</f>
        <v>0</v>
      </c>
      <c r="H43" s="61">
        <f>'Be'!H216</f>
        <v>0</v>
      </c>
      <c r="I43" s="60">
        <f>'Be'!I216</f>
        <v>0</v>
      </c>
      <c r="J43" s="62">
        <f>'Be'!J216</f>
        <v>0</v>
      </c>
      <c r="K43" s="63"/>
      <c r="L43" s="65">
        <f>'Be'!A212</f>
        <v>0</v>
      </c>
    </row>
    <row r="44" spans="1:12" ht="15">
      <c r="A44" s="106" t="s">
        <v>54</v>
      </c>
      <c r="B44" s="57">
        <f>'Be'!A217</f>
        <v>0</v>
      </c>
      <c r="C44" s="58">
        <f>'Be'!B217</f>
        <v>0</v>
      </c>
      <c r="D44" s="59">
        <f>'Be'!D217</f>
        <v>0</v>
      </c>
      <c r="E44" s="60">
        <f>'Be'!E217</f>
        <v>0</v>
      </c>
      <c r="F44" s="61">
        <f>'Be'!F217</f>
        <v>0</v>
      </c>
      <c r="G44" s="60">
        <f>'Be'!G217</f>
        <v>0</v>
      </c>
      <c r="H44" s="61">
        <f>'Be'!H217</f>
        <v>0</v>
      </c>
      <c r="I44" s="60">
        <f>'Be'!I217</f>
        <v>0</v>
      </c>
      <c r="J44" s="62">
        <f>'Be'!J217</f>
        <v>0</v>
      </c>
      <c r="K44" s="63"/>
      <c r="L44" s="65">
        <f>'Be'!A212</f>
        <v>0</v>
      </c>
    </row>
    <row r="45" spans="1:12" ht="15">
      <c r="A45" s="105" t="s">
        <v>55</v>
      </c>
      <c r="B45" s="57">
        <f>'Be'!A226</f>
        <v>0</v>
      </c>
      <c r="C45" s="58">
        <f>'Be'!B226</f>
        <v>0</v>
      </c>
      <c r="D45" s="59">
        <f>'Be'!D226</f>
        <v>0</v>
      </c>
      <c r="E45" s="60">
        <f>'Be'!E226</f>
        <v>0</v>
      </c>
      <c r="F45" s="61">
        <f>'Be'!F226</f>
        <v>0</v>
      </c>
      <c r="G45" s="60">
        <f>'Be'!G226</f>
        <v>0</v>
      </c>
      <c r="H45" s="61">
        <f>'Be'!H226</f>
        <v>0</v>
      </c>
      <c r="I45" s="60">
        <f>'Be'!I226</f>
        <v>0</v>
      </c>
      <c r="J45" s="62">
        <f>'Be'!J226</f>
        <v>0</v>
      </c>
      <c r="K45" s="63"/>
      <c r="L45" s="65">
        <f>'Be'!A222</f>
        <v>0</v>
      </c>
    </row>
    <row r="46" spans="1:12" ht="15">
      <c r="A46" s="106" t="s">
        <v>56</v>
      </c>
      <c r="B46" s="57">
        <f>'Be'!A227</f>
        <v>0</v>
      </c>
      <c r="C46" s="58">
        <f>'Be'!B227</f>
        <v>0</v>
      </c>
      <c r="D46" s="59">
        <f>'Be'!D227</f>
        <v>0</v>
      </c>
      <c r="E46" s="60">
        <f>'Be'!E227</f>
        <v>0</v>
      </c>
      <c r="F46" s="61">
        <f>'Be'!F227</f>
        <v>0</v>
      </c>
      <c r="G46" s="60">
        <f>'Be'!G227</f>
        <v>0</v>
      </c>
      <c r="H46" s="61">
        <f>'Be'!H227</f>
        <v>0</v>
      </c>
      <c r="I46" s="60">
        <f>'Be'!I227</f>
        <v>0</v>
      </c>
      <c r="J46" s="62">
        <f>'Be'!J227</f>
        <v>0</v>
      </c>
      <c r="K46" s="63"/>
      <c r="L46" s="65">
        <f>'Be'!A222</f>
        <v>0</v>
      </c>
    </row>
    <row r="47" spans="1:12" ht="15">
      <c r="A47" s="105" t="s">
        <v>100</v>
      </c>
      <c r="B47" s="57">
        <f>'Be'!A236</f>
        <v>0</v>
      </c>
      <c r="C47" s="58">
        <f>'Be'!B236</f>
        <v>0</v>
      </c>
      <c r="D47" s="59">
        <f>'Be'!D236</f>
        <v>0</v>
      </c>
      <c r="E47" s="60">
        <f>'Be'!E236</f>
        <v>0</v>
      </c>
      <c r="F47" s="61">
        <f>'Be'!F236</f>
        <v>0</v>
      </c>
      <c r="G47" s="60">
        <f>'Be'!G236</f>
        <v>0</v>
      </c>
      <c r="H47" s="61">
        <f>'Be'!H236</f>
        <v>0</v>
      </c>
      <c r="I47" s="60">
        <f>'Be'!I236</f>
        <v>0</v>
      </c>
      <c r="J47" s="62">
        <f>'Be'!J236</f>
        <v>0</v>
      </c>
      <c r="K47" s="63"/>
      <c r="L47" s="65">
        <f>'Be'!A232</f>
        <v>0</v>
      </c>
    </row>
    <row r="48" spans="1:12" ht="15">
      <c r="A48" s="106" t="s">
        <v>101</v>
      </c>
      <c r="B48" s="57">
        <f>'Be'!A237</f>
        <v>0</v>
      </c>
      <c r="C48" s="58">
        <f>'Be'!B237</f>
        <v>0</v>
      </c>
      <c r="D48" s="59">
        <f>'Be'!D237</f>
        <v>0</v>
      </c>
      <c r="E48" s="60">
        <f>'Be'!E237</f>
        <v>0</v>
      </c>
      <c r="F48" s="61">
        <f>'Be'!F237</f>
        <v>0</v>
      </c>
      <c r="G48" s="60">
        <f>'Be'!G237</f>
        <v>0</v>
      </c>
      <c r="H48" s="61">
        <f>'Be'!H237</f>
        <v>0</v>
      </c>
      <c r="I48" s="60">
        <f>'Be'!I237</f>
        <v>0</v>
      </c>
      <c r="J48" s="62">
        <f>'Be'!J237</f>
        <v>0</v>
      </c>
      <c r="K48" s="63"/>
      <c r="L48" s="65">
        <f>'Be'!A232</f>
        <v>0</v>
      </c>
    </row>
    <row r="49" spans="1:12" ht="15">
      <c r="A49" s="105" t="s">
        <v>102</v>
      </c>
      <c r="B49" s="57">
        <f>'Be'!A246</f>
        <v>0</v>
      </c>
      <c r="C49" s="58">
        <f>'Be'!B246</f>
        <v>0</v>
      </c>
      <c r="D49" s="59">
        <f>'Be'!D246</f>
        <v>0</v>
      </c>
      <c r="E49" s="60">
        <f>'Be'!E246</f>
        <v>0</v>
      </c>
      <c r="F49" s="61">
        <f>'Be'!F246</f>
        <v>0</v>
      </c>
      <c r="G49" s="60">
        <f>'Be'!G246</f>
        <v>0</v>
      </c>
      <c r="H49" s="61">
        <f>'Be'!H246</f>
        <v>0</v>
      </c>
      <c r="I49" s="60">
        <f>'Be'!I246</f>
        <v>0</v>
      </c>
      <c r="J49" s="62">
        <f>'Be'!J246</f>
        <v>0</v>
      </c>
      <c r="K49" s="63"/>
      <c r="L49" s="65">
        <f>'Be'!A242</f>
        <v>0</v>
      </c>
    </row>
    <row r="50" spans="1:12" ht="15">
      <c r="A50" s="106" t="s">
        <v>103</v>
      </c>
      <c r="B50" s="57">
        <f>'Be'!A247</f>
        <v>0</v>
      </c>
      <c r="C50" s="58">
        <f>'Be'!B247</f>
        <v>0</v>
      </c>
      <c r="D50" s="59">
        <f>'Be'!D247</f>
        <v>0</v>
      </c>
      <c r="E50" s="60">
        <f>'Be'!E247</f>
        <v>0</v>
      </c>
      <c r="F50" s="61">
        <f>'Be'!F247</f>
        <v>0</v>
      </c>
      <c r="G50" s="60">
        <f>'Be'!G247</f>
        <v>0</v>
      </c>
      <c r="H50" s="61">
        <f>'Be'!H247</f>
        <v>0</v>
      </c>
      <c r="I50" s="60">
        <f>'Be'!I247</f>
        <v>0</v>
      </c>
      <c r="J50" s="62">
        <f>'Be'!J247</f>
        <v>0</v>
      </c>
      <c r="K50" s="63"/>
      <c r="L50" s="65">
        <f>'Be'!A242</f>
        <v>0</v>
      </c>
    </row>
    <row r="51" spans="1:12" ht="15">
      <c r="A51" s="105" t="s">
        <v>104</v>
      </c>
      <c r="B51" s="57">
        <f>'Be'!A20</f>
        <v>0</v>
      </c>
      <c r="C51" s="58">
        <f>'Be'!B20</f>
        <v>0</v>
      </c>
      <c r="D51" s="59">
        <f>'Be'!D20</f>
        <v>0</v>
      </c>
      <c r="E51" s="60">
        <f>'Be'!E20</f>
        <v>0</v>
      </c>
      <c r="F51" s="61">
        <f>'Be'!F20</f>
        <v>0</v>
      </c>
      <c r="G51" s="60">
        <f>'Be'!G20</f>
        <v>0</v>
      </c>
      <c r="H51" s="61">
        <f>'Be'!H20</f>
        <v>0</v>
      </c>
      <c r="I51" s="60">
        <f>'Be'!I20</f>
        <v>0</v>
      </c>
      <c r="J51" s="62">
        <f>'Be'!J20</f>
        <v>0</v>
      </c>
      <c r="K51" s="63"/>
      <c r="L51" s="65">
        <f>'Be'!L20</f>
        <v>0</v>
      </c>
    </row>
    <row r="52" spans="1:12" ht="15">
      <c r="A52" s="106" t="s">
        <v>105</v>
      </c>
      <c r="B52" s="57">
        <f>'Be'!A21</f>
        <v>0</v>
      </c>
      <c r="C52" s="58">
        <f>'Be'!B21</f>
        <v>0</v>
      </c>
      <c r="D52" s="59">
        <f>'Be'!D21</f>
        <v>0</v>
      </c>
      <c r="E52" s="60">
        <f>'Be'!E21</f>
        <v>0</v>
      </c>
      <c r="F52" s="61">
        <f>'Be'!F21</f>
        <v>0</v>
      </c>
      <c r="G52" s="60">
        <f>'Be'!G21</f>
        <v>0</v>
      </c>
      <c r="H52" s="61">
        <f>'Be'!H21</f>
        <v>0</v>
      </c>
      <c r="I52" s="60">
        <f>'Be'!I21</f>
        <v>0</v>
      </c>
      <c r="J52" s="62">
        <f>'Be'!J21</f>
        <v>0</v>
      </c>
      <c r="K52" s="63"/>
      <c r="L52" s="65">
        <f>'Be'!L21</f>
        <v>0</v>
      </c>
    </row>
    <row r="53" spans="1:12" ht="15">
      <c r="A53" s="105" t="s">
        <v>106</v>
      </c>
      <c r="B53" s="57">
        <f>'Be'!A22</f>
        <v>0</v>
      </c>
      <c r="C53" s="58">
        <f>'Be'!B22</f>
        <v>0</v>
      </c>
      <c r="D53" s="59">
        <f>'Be'!D22</f>
        <v>0</v>
      </c>
      <c r="E53" s="60">
        <f>'Be'!E22</f>
        <v>0</v>
      </c>
      <c r="F53" s="61">
        <f>'Be'!F22</f>
        <v>0</v>
      </c>
      <c r="G53" s="60">
        <f>'Be'!G22</f>
        <v>0</v>
      </c>
      <c r="H53" s="61">
        <f>'Be'!H22</f>
        <v>0</v>
      </c>
      <c r="I53" s="60">
        <f>'Be'!I22</f>
        <v>0</v>
      </c>
      <c r="J53" s="62">
        <f>'Be'!J22</f>
        <v>0</v>
      </c>
      <c r="K53" s="63"/>
      <c r="L53" s="65">
        <f>'Be'!L22</f>
        <v>0</v>
      </c>
    </row>
    <row r="54" spans="1:12" ht="15">
      <c r="A54" s="106" t="s">
        <v>107</v>
      </c>
      <c r="B54" s="57">
        <f>'Be'!A23</f>
        <v>0</v>
      </c>
      <c r="C54" s="58">
        <f>'Be'!B23</f>
        <v>0</v>
      </c>
      <c r="D54" s="59">
        <f>'Be'!D23</f>
        <v>0</v>
      </c>
      <c r="E54" s="60">
        <f>'Be'!E23</f>
        <v>0</v>
      </c>
      <c r="F54" s="61">
        <f>'Be'!F23</f>
        <v>0</v>
      </c>
      <c r="G54" s="60">
        <f>'Be'!G23</f>
        <v>0</v>
      </c>
      <c r="H54" s="61">
        <f>'Be'!H23</f>
        <v>0</v>
      </c>
      <c r="I54" s="60">
        <f>'Be'!I23</f>
        <v>0</v>
      </c>
      <c r="J54" s="62">
        <f>'Be'!J23</f>
        <v>0</v>
      </c>
      <c r="K54" s="63"/>
      <c r="L54" s="65">
        <f>'Be'!L23</f>
        <v>0</v>
      </c>
    </row>
    <row r="55" spans="1:12" ht="15">
      <c r="A55" s="105" t="s">
        <v>108</v>
      </c>
      <c r="B55" s="57">
        <f>'Be'!A24</f>
        <v>0</v>
      </c>
      <c r="C55" s="58">
        <f>'Be'!B24</f>
        <v>0</v>
      </c>
      <c r="D55" s="59">
        <f>'Be'!D24</f>
        <v>0</v>
      </c>
      <c r="E55" s="60">
        <f>'Be'!E24</f>
        <v>0</v>
      </c>
      <c r="F55" s="61">
        <f>'Be'!F24</f>
        <v>0</v>
      </c>
      <c r="G55" s="60">
        <f>'Be'!G24</f>
        <v>0</v>
      </c>
      <c r="H55" s="61">
        <f>'Be'!H24</f>
        <v>0</v>
      </c>
      <c r="I55" s="60">
        <f>'Be'!I24</f>
        <v>0</v>
      </c>
      <c r="J55" s="62">
        <f>'Be'!J24</f>
        <v>0</v>
      </c>
      <c r="K55" s="63"/>
      <c r="L55" s="65">
        <f>'Be'!L24</f>
        <v>0</v>
      </c>
    </row>
    <row r="56" spans="1:12" ht="15">
      <c r="A56" s="106" t="s">
        <v>109</v>
      </c>
      <c r="B56" s="57">
        <f>'Be'!A25</f>
        <v>0</v>
      </c>
      <c r="C56" s="58">
        <f>'Be'!B25</f>
        <v>0</v>
      </c>
      <c r="D56" s="59">
        <f>'Be'!D25</f>
        <v>0</v>
      </c>
      <c r="E56" s="60">
        <f>'Be'!E25</f>
        <v>0</v>
      </c>
      <c r="F56" s="61">
        <f>'Be'!F25</f>
        <v>0</v>
      </c>
      <c r="G56" s="60">
        <f>'Be'!G25</f>
        <v>0</v>
      </c>
      <c r="H56" s="61">
        <f>'Be'!H25</f>
        <v>0</v>
      </c>
      <c r="I56" s="60">
        <f>'Be'!I25</f>
        <v>0</v>
      </c>
      <c r="J56" s="62">
        <f>'Be'!J25</f>
        <v>0</v>
      </c>
      <c r="K56" s="63"/>
      <c r="L56" s="65">
        <f>'Be'!L25</f>
        <v>0</v>
      </c>
    </row>
    <row r="57" spans="1:12" ht="15">
      <c r="A57" s="105" t="s">
        <v>110</v>
      </c>
      <c r="B57" s="57">
        <f>'Be'!A26</f>
        <v>0</v>
      </c>
      <c r="C57" s="58">
        <f>'Be'!B26</f>
        <v>0</v>
      </c>
      <c r="D57" s="59">
        <f>'Be'!D26</f>
        <v>0</v>
      </c>
      <c r="E57" s="60">
        <f>'Be'!E26</f>
        <v>0</v>
      </c>
      <c r="F57" s="61">
        <f>'Be'!F26</f>
        <v>0</v>
      </c>
      <c r="G57" s="60">
        <f>'Be'!G26</f>
        <v>0</v>
      </c>
      <c r="H57" s="61">
        <f>'Be'!H26</f>
        <v>0</v>
      </c>
      <c r="I57" s="60">
        <f>'Be'!I26</f>
        <v>0</v>
      </c>
      <c r="J57" s="62">
        <f>'Be'!J26</f>
        <v>0</v>
      </c>
      <c r="K57" s="63"/>
      <c r="L57" s="65">
        <f>'Be'!L26</f>
        <v>0</v>
      </c>
    </row>
    <row r="58" spans="1:12" ht="15">
      <c r="A58" s="106" t="s">
        <v>111</v>
      </c>
      <c r="B58" s="57">
        <f>'Be'!A27</f>
        <v>0</v>
      </c>
      <c r="C58" s="58">
        <f>'Be'!B27</f>
        <v>0</v>
      </c>
      <c r="D58" s="59">
        <f>'Be'!D27</f>
        <v>0</v>
      </c>
      <c r="E58" s="60">
        <f>'Be'!E27</f>
        <v>0</v>
      </c>
      <c r="F58" s="61">
        <f>'Be'!F27</f>
        <v>0</v>
      </c>
      <c r="G58" s="60">
        <f>'Be'!G27</f>
        <v>0</v>
      </c>
      <c r="H58" s="61">
        <f>'Be'!H27</f>
        <v>0</v>
      </c>
      <c r="I58" s="60">
        <f>'Be'!I27</f>
        <v>0</v>
      </c>
      <c r="J58" s="62">
        <f>'Be'!J27</f>
        <v>0</v>
      </c>
      <c r="K58" s="63"/>
      <c r="L58" s="65">
        <f>'Be'!L27</f>
        <v>0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L58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1" width="4.421875" style="0" customWidth="1"/>
    <col min="2" max="2" width="29.140625" style="0" customWidth="1"/>
    <col min="3" max="3" width="5.00390625" style="0" customWidth="1"/>
    <col min="4" max="4" width="5.28125" style="0" customWidth="1"/>
    <col min="5" max="5" width="3.57421875" style="0" customWidth="1"/>
    <col min="6" max="6" width="5.00390625" style="0" customWidth="1"/>
    <col min="7" max="7" width="3.57421875" style="0" customWidth="1"/>
    <col min="8" max="8" width="5.00390625" style="0" customWidth="1"/>
    <col min="9" max="9" width="3.57421875" style="0" customWidth="1"/>
    <col min="10" max="10" width="5.00390625" style="0" customWidth="1"/>
    <col min="11" max="11" width="0.13671875" style="0" customWidth="1"/>
    <col min="12" max="12" width="37.28125" style="0" customWidth="1"/>
  </cols>
  <sheetData>
    <row r="1" spans="1:12" ht="15.75">
      <c r="A1" s="202" t="s">
        <v>97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5">
      <c r="A2" s="55" t="s">
        <v>84</v>
      </c>
      <c r="B2" s="55" t="s">
        <v>0</v>
      </c>
      <c r="C2" s="55" t="s">
        <v>83</v>
      </c>
      <c r="D2" s="55" t="s">
        <v>85</v>
      </c>
      <c r="E2" s="55" t="s">
        <v>81</v>
      </c>
      <c r="F2" s="55" t="s">
        <v>10</v>
      </c>
      <c r="G2" s="55" t="s">
        <v>81</v>
      </c>
      <c r="H2" s="55" t="s">
        <v>86</v>
      </c>
      <c r="I2" s="55" t="s">
        <v>81</v>
      </c>
      <c r="J2" s="55" t="s">
        <v>82</v>
      </c>
      <c r="K2" s="55"/>
      <c r="L2" s="55" t="s">
        <v>3</v>
      </c>
    </row>
    <row r="3" spans="1:12" ht="15">
      <c r="A3" s="105" t="s">
        <v>13</v>
      </c>
      <c r="B3" s="57" t="str">
        <f>'Be'!A98</f>
        <v>Baranyi Boglárka</v>
      </c>
      <c r="C3" s="58">
        <f>'Be'!B98</f>
        <v>2005</v>
      </c>
      <c r="D3" s="59">
        <f>'Be'!D98</f>
        <v>13.9</v>
      </c>
      <c r="E3" s="60">
        <f>'Be'!E98</f>
        <v>181</v>
      </c>
      <c r="F3" s="61">
        <f>'Be'!F98</f>
        <v>5.03</v>
      </c>
      <c r="G3" s="60">
        <f>'Be'!G98</f>
        <v>197</v>
      </c>
      <c r="H3" s="61">
        <f>'Be'!H98</f>
        <v>24.43</v>
      </c>
      <c r="I3" s="60">
        <f>'Be'!I98</f>
        <v>75</v>
      </c>
      <c r="J3" s="62">
        <f>'Be'!J98</f>
        <v>453</v>
      </c>
      <c r="K3" s="63"/>
      <c r="L3" s="65" t="str">
        <f>'Be'!A92</f>
        <v>Teveli Ált. Isk.</v>
      </c>
    </row>
    <row r="4" spans="1:12" ht="15">
      <c r="A4" s="106" t="s">
        <v>14</v>
      </c>
      <c r="B4" s="57" t="str">
        <f>'Be'!A79</f>
        <v>Potyondi Luca</v>
      </c>
      <c r="C4" s="58">
        <f>'Be'!B79</f>
        <v>2005</v>
      </c>
      <c r="D4" s="59">
        <f>'Be'!D79</f>
        <v>14.7</v>
      </c>
      <c r="E4" s="60">
        <f>'Be'!E79</f>
        <v>147</v>
      </c>
      <c r="F4" s="61">
        <f>'Be'!F79</f>
        <v>4.38</v>
      </c>
      <c r="G4" s="60">
        <f>'Be'!G79</f>
        <v>151</v>
      </c>
      <c r="H4" s="61">
        <f>'Be'!H79</f>
        <v>29.41</v>
      </c>
      <c r="I4" s="60">
        <f>'Be'!I79</f>
        <v>95</v>
      </c>
      <c r="J4" s="62">
        <f>'Be'!J79</f>
        <v>393</v>
      </c>
      <c r="K4" s="63"/>
      <c r="L4" s="65" t="str">
        <f>'Be'!A72</f>
        <v>Kölesdi Béri Balogh Ádám Ált. Isk.</v>
      </c>
    </row>
    <row r="5" spans="1:12" ht="15">
      <c r="A5" s="105" t="s">
        <v>15</v>
      </c>
      <c r="B5" s="57" t="str">
        <f>'Be'!A88</f>
        <v>Schell Dorina</v>
      </c>
      <c r="C5" s="58">
        <f>'Be'!B88</f>
        <v>2005</v>
      </c>
      <c r="D5" s="59">
        <f>'Be'!D88</f>
        <v>15.8</v>
      </c>
      <c r="E5" s="60">
        <f>'Be'!E88</f>
        <v>106</v>
      </c>
      <c r="F5" s="61">
        <f>'Be'!F88</f>
        <v>4.18</v>
      </c>
      <c r="G5" s="60">
        <f>'Be'!G88</f>
        <v>138</v>
      </c>
      <c r="H5" s="61">
        <f>'Be'!H88</f>
        <v>42.22</v>
      </c>
      <c r="I5" s="60">
        <f>'Be'!I88</f>
        <v>149</v>
      </c>
      <c r="J5" s="62">
        <f>'Be'!J88</f>
        <v>393</v>
      </c>
      <c r="K5" s="63"/>
      <c r="L5" s="65" t="str">
        <f>'Be'!A82</f>
        <v>BÁI Kakasdi Tagint.</v>
      </c>
    </row>
    <row r="6" spans="1:12" ht="15">
      <c r="A6" s="106" t="s">
        <v>16</v>
      </c>
      <c r="B6" s="57" t="str">
        <f>'Be'!A89</f>
        <v>Tóth Melissza Anita</v>
      </c>
      <c r="C6" s="58">
        <f>'Be'!B89</f>
        <v>2005</v>
      </c>
      <c r="D6" s="59">
        <f>'Be'!D89</f>
        <v>15.6</v>
      </c>
      <c r="E6" s="60">
        <f>'Be'!E89</f>
        <v>113</v>
      </c>
      <c r="F6" s="61">
        <f>'Be'!F89</f>
        <v>4.23</v>
      </c>
      <c r="G6" s="60">
        <f>'Be'!G89</f>
        <v>141</v>
      </c>
      <c r="H6" s="61">
        <f>'Be'!H89</f>
        <v>36.96</v>
      </c>
      <c r="I6" s="60">
        <f>'Be'!I89</f>
        <v>127</v>
      </c>
      <c r="J6" s="62">
        <f>'Be'!J89</f>
        <v>381</v>
      </c>
      <c r="K6" s="63"/>
      <c r="L6" s="65" t="str">
        <f>'Be'!A82</f>
        <v>BÁI Kakasdi Tagint.</v>
      </c>
    </row>
    <row r="7" spans="1:12" ht="15">
      <c r="A7" s="105" t="s">
        <v>17</v>
      </c>
      <c r="B7" s="57" t="str">
        <f>'Be'!A78</f>
        <v>Melykó Melinda Melissza</v>
      </c>
      <c r="C7" s="58">
        <f>'Be'!B78</f>
        <v>2004</v>
      </c>
      <c r="D7" s="59">
        <f>'Be'!D78</f>
        <v>15.2</v>
      </c>
      <c r="E7" s="60">
        <f>'Be'!E78</f>
        <v>128</v>
      </c>
      <c r="F7" s="61">
        <f>'Be'!F78</f>
        <v>4.28</v>
      </c>
      <c r="G7" s="60">
        <f>'Be'!G78</f>
        <v>144</v>
      </c>
      <c r="H7" s="61">
        <f>'Be'!H78</f>
        <v>31.98</v>
      </c>
      <c r="I7" s="60">
        <f>'Be'!I78</f>
        <v>105</v>
      </c>
      <c r="J7" s="62">
        <f>'Be'!J78</f>
        <v>377</v>
      </c>
      <c r="K7" s="63"/>
      <c r="L7" s="65" t="str">
        <f>'Be'!A72</f>
        <v>Kölesdi Béri Balogh Ádám Ált. Isk.</v>
      </c>
    </row>
    <row r="8" spans="1:12" ht="15">
      <c r="A8" s="106" t="s">
        <v>18</v>
      </c>
      <c r="B8" s="57" t="str">
        <f>'Be'!A49</f>
        <v>Esküdt Luca</v>
      </c>
      <c r="C8" s="58">
        <f>'Be'!B49</f>
        <v>2005</v>
      </c>
      <c r="D8" s="59">
        <f>'Be'!D49</f>
        <v>16.2</v>
      </c>
      <c r="E8" s="60">
        <f>'Be'!E49</f>
        <v>91</v>
      </c>
      <c r="F8" s="61">
        <f>'Be'!F49</f>
        <v>4.28</v>
      </c>
      <c r="G8" s="60">
        <f>'Be'!G49</f>
        <v>144</v>
      </c>
      <c r="H8" s="61">
        <f>'Be'!H49</f>
        <v>37.45</v>
      </c>
      <c r="I8" s="60">
        <f>'Be'!I49</f>
        <v>129</v>
      </c>
      <c r="J8" s="62">
        <f>'Be'!J49</f>
        <v>364</v>
      </c>
      <c r="K8" s="63"/>
      <c r="L8" s="65" t="str">
        <f>'Be'!A42</f>
        <v>Kaposszekcsői Ált. Isk.</v>
      </c>
    </row>
    <row r="9" spans="1:12" ht="15">
      <c r="A9" s="105" t="s">
        <v>19</v>
      </c>
      <c r="B9" s="57" t="str">
        <f>'Be'!A68</f>
        <v>Csóti Viktória</v>
      </c>
      <c r="C9" s="58">
        <f>'Be'!B68</f>
        <v>2005</v>
      </c>
      <c r="D9" s="59">
        <f>'Be'!D68</f>
        <v>15.3</v>
      </c>
      <c r="E9" s="60">
        <f>'Be'!E68</f>
        <v>125</v>
      </c>
      <c r="F9" s="61">
        <f>'Be'!F68</f>
        <v>4.06</v>
      </c>
      <c r="G9" s="60">
        <f>'Be'!G68</f>
        <v>130</v>
      </c>
      <c r="H9" s="61">
        <f>'Be'!H68</f>
        <v>31.95</v>
      </c>
      <c r="I9" s="60">
        <f>'Be'!I68</f>
        <v>105</v>
      </c>
      <c r="J9" s="62">
        <f>'Be'!J68</f>
        <v>360</v>
      </c>
      <c r="K9" s="63"/>
      <c r="L9" s="65" t="str">
        <f>'Be'!A62</f>
        <v>Mórágyi Ált. Isk.</v>
      </c>
    </row>
    <row r="10" spans="1:12" ht="15">
      <c r="A10" s="106" t="s">
        <v>20</v>
      </c>
      <c r="B10" s="57" t="str">
        <f>'Be'!A69</f>
        <v>Flóris Beatrix</v>
      </c>
      <c r="C10" s="58">
        <f>'Be'!B69</f>
        <v>2005</v>
      </c>
      <c r="D10" s="59">
        <f>'Be'!D69</f>
        <v>16.1</v>
      </c>
      <c r="E10" s="60">
        <f>'Be'!E69</f>
        <v>95</v>
      </c>
      <c r="F10" s="61">
        <f>'Be'!F69</f>
        <v>4.14</v>
      </c>
      <c r="G10" s="60">
        <f>'Be'!G69</f>
        <v>135</v>
      </c>
      <c r="H10" s="61">
        <f>'Be'!H69</f>
        <v>36.85</v>
      </c>
      <c r="I10" s="60">
        <f>'Be'!I69</f>
        <v>126</v>
      </c>
      <c r="J10" s="62">
        <f>'Be'!J69</f>
        <v>356</v>
      </c>
      <c r="K10" s="63"/>
      <c r="L10" s="65" t="str">
        <f>'Be'!A62</f>
        <v>Mórágyi Ált. Isk.</v>
      </c>
    </row>
    <row r="11" spans="1:12" ht="15">
      <c r="A11" s="105" t="s">
        <v>21</v>
      </c>
      <c r="B11" s="57" t="str">
        <f>'Be'!A99</f>
        <v>Erb Letícia</v>
      </c>
      <c r="C11" s="58">
        <f>'Be'!B99</f>
        <v>2005</v>
      </c>
      <c r="D11" s="59">
        <f>'Be'!D99</f>
        <v>15.7</v>
      </c>
      <c r="E11" s="60">
        <f>'Be'!E99</f>
        <v>110</v>
      </c>
      <c r="F11" s="61">
        <f>'Be'!F99</f>
        <v>3.94</v>
      </c>
      <c r="G11" s="60">
        <f>'Be'!G99</f>
        <v>122</v>
      </c>
      <c r="H11" s="61">
        <f>'Be'!H99</f>
        <v>35.44</v>
      </c>
      <c r="I11" s="60">
        <f>'Be'!I99</f>
        <v>120</v>
      </c>
      <c r="J11" s="62">
        <f>'Be'!J99</f>
        <v>352</v>
      </c>
      <c r="K11" s="63"/>
      <c r="L11" s="65" t="str">
        <f>'Be'!A92</f>
        <v>Teveli Ált. Isk.</v>
      </c>
    </row>
    <row r="12" spans="1:12" ht="15">
      <c r="A12" s="106" t="s">
        <v>22</v>
      </c>
      <c r="B12" s="57" t="str">
        <f>'Be'!A58</f>
        <v>Debreceni Imola</v>
      </c>
      <c r="C12" s="58">
        <f>'Be'!B58</f>
        <v>2005</v>
      </c>
      <c r="D12" s="59">
        <f>'Be'!D58</f>
        <v>16</v>
      </c>
      <c r="E12" s="60">
        <f>'Be'!E58</f>
        <v>98</v>
      </c>
      <c r="F12" s="61">
        <f>'Be'!F58</f>
        <v>3.84</v>
      </c>
      <c r="G12" s="60">
        <f>'Be'!G58</f>
        <v>116</v>
      </c>
      <c r="H12" s="61">
        <f>'Be'!H58</f>
        <v>24.31</v>
      </c>
      <c r="I12" s="60">
        <f>'Be'!I58</f>
        <v>75</v>
      </c>
      <c r="J12" s="62">
        <f>'Be'!J58</f>
        <v>289</v>
      </c>
      <c r="K12" s="63"/>
      <c r="L12" s="65" t="str">
        <f>'Be'!A52</f>
        <v>Őcsényi Perczel M. Ált. Isk.</v>
      </c>
    </row>
    <row r="13" spans="1:12" ht="15">
      <c r="A13" s="105" t="s">
        <v>23</v>
      </c>
      <c r="B13" s="57" t="str">
        <f>'Be'!A28</f>
        <v>Dani Vanda</v>
      </c>
      <c r="C13" s="58">
        <f>'Be'!B28</f>
        <v>2004</v>
      </c>
      <c r="D13" s="59">
        <f>'Be'!D28</f>
        <v>17.8</v>
      </c>
      <c r="E13" s="60">
        <f>'Be'!E28</f>
        <v>38</v>
      </c>
      <c r="F13" s="61">
        <f>'Be'!F28</f>
        <v>3.98</v>
      </c>
      <c r="G13" s="60">
        <f>'Be'!G28</f>
        <v>125</v>
      </c>
      <c r="H13" s="61">
        <f>'Be'!H28</f>
        <v>33.16</v>
      </c>
      <c r="I13" s="60">
        <f>'Be'!I28</f>
        <v>110</v>
      </c>
      <c r="J13" s="62">
        <f>'Be'!J28</f>
        <v>273</v>
      </c>
      <c r="K13" s="63"/>
      <c r="L13" s="65" t="str">
        <f>'Be'!L28</f>
        <v>BÁI Kakasdi Tagint.</v>
      </c>
    </row>
    <row r="14" spans="1:12" ht="15">
      <c r="A14" s="106" t="s">
        <v>24</v>
      </c>
      <c r="B14" s="57" t="str">
        <f>'Be'!A48</f>
        <v>Törő Leila</v>
      </c>
      <c r="C14" s="58">
        <f>'Be'!B48</f>
        <v>2004</v>
      </c>
      <c r="D14" s="59">
        <f>'Be'!D48</f>
        <v>16.9</v>
      </c>
      <c r="E14" s="60">
        <f>'Be'!E48</f>
        <v>67</v>
      </c>
      <c r="F14" s="61">
        <f>'Be'!F48</f>
        <v>3.68</v>
      </c>
      <c r="G14" s="60">
        <f>'Be'!G48</f>
        <v>106</v>
      </c>
      <c r="H14" s="61">
        <f>'Be'!H48</f>
        <v>24.05</v>
      </c>
      <c r="I14" s="60">
        <f>'Be'!I48</f>
        <v>74</v>
      </c>
      <c r="J14" s="62">
        <f>'Be'!J48</f>
        <v>247</v>
      </c>
      <c r="K14" s="63"/>
      <c r="L14" s="65" t="str">
        <f>'Be'!A42</f>
        <v>Kaposszekcsői Ált. Isk.</v>
      </c>
    </row>
    <row r="15" spans="1:12" ht="15">
      <c r="A15" s="105" t="s">
        <v>25</v>
      </c>
      <c r="B15" s="57" t="str">
        <f>'Be'!A29</f>
        <v>Budai Georgina</v>
      </c>
      <c r="C15" s="58">
        <f>'Be'!B29</f>
        <v>2005</v>
      </c>
      <c r="D15" s="59">
        <f>'Be'!D29</f>
        <v>17.8</v>
      </c>
      <c r="E15" s="60">
        <f>'Be'!E29</f>
        <v>38</v>
      </c>
      <c r="F15" s="61">
        <f>'Be'!F29</f>
        <v>3.2</v>
      </c>
      <c r="G15" s="60">
        <f>'Be'!G29</f>
        <v>77</v>
      </c>
      <c r="H15" s="61">
        <f>'Be'!H29</f>
        <v>32.04</v>
      </c>
      <c r="I15" s="60">
        <f>'Be'!I29</f>
        <v>105</v>
      </c>
      <c r="J15" s="62">
        <f>'Be'!J29</f>
        <v>220</v>
      </c>
      <c r="K15" s="63"/>
      <c r="L15" s="65" t="str">
        <f>'Be'!L29</f>
        <v>Pálfa</v>
      </c>
    </row>
    <row r="16" spans="1:12" ht="15">
      <c r="A16" s="106" t="s">
        <v>26</v>
      </c>
      <c r="B16" s="57" t="str">
        <f>'Be'!A59</f>
        <v>Pilisi Dóra</v>
      </c>
      <c r="C16" s="58">
        <f>'Be'!B59</f>
        <v>2005</v>
      </c>
      <c r="D16" s="59">
        <f>'Be'!D59</f>
        <v>17.6</v>
      </c>
      <c r="E16" s="60">
        <f>'Be'!E59</f>
        <v>44</v>
      </c>
      <c r="F16" s="61">
        <f>'Be'!F59</f>
        <v>3.71</v>
      </c>
      <c r="G16" s="60">
        <f>'Be'!G59</f>
        <v>108</v>
      </c>
      <c r="H16" s="61">
        <f>'Be'!H59</f>
        <v>20.69</v>
      </c>
      <c r="I16" s="60">
        <f>'Be'!I59</f>
        <v>60</v>
      </c>
      <c r="J16" s="62">
        <f>'Be'!J59</f>
        <v>212</v>
      </c>
      <c r="K16" s="63"/>
      <c r="L16" s="65" t="str">
        <f>'Be'!A52</f>
        <v>Őcsényi Perczel M. Ált. Isk.</v>
      </c>
    </row>
    <row r="17" spans="1:12" ht="15">
      <c r="A17" s="105" t="s">
        <v>27</v>
      </c>
      <c r="B17" s="57">
        <f>'Be'!A258</f>
        <v>0</v>
      </c>
      <c r="C17" s="58">
        <f>'Be'!B258</f>
        <v>0</v>
      </c>
      <c r="D17" s="59">
        <f>'Be'!D258</f>
        <v>0</v>
      </c>
      <c r="E17" s="60">
        <f>'Be'!E258</f>
        <v>0</v>
      </c>
      <c r="F17" s="61">
        <f>'Be'!F258</f>
        <v>0</v>
      </c>
      <c r="G17" s="60">
        <f>'Be'!G258</f>
        <v>0</v>
      </c>
      <c r="H17" s="61">
        <f>'Be'!H258</f>
        <v>0</v>
      </c>
      <c r="I17" s="60">
        <f>'Be'!I258</f>
        <v>0</v>
      </c>
      <c r="J17" s="62">
        <f>'Be'!J258</f>
        <v>0</v>
      </c>
      <c r="K17" s="63"/>
      <c r="L17" s="65">
        <f>'Be'!A252</f>
        <v>0</v>
      </c>
    </row>
    <row r="18" spans="1:12" ht="15">
      <c r="A18" s="106" t="s">
        <v>28</v>
      </c>
      <c r="B18" s="57">
        <f>'Be'!A259</f>
        <v>0</v>
      </c>
      <c r="C18" s="58">
        <f>'Be'!B259</f>
        <v>0</v>
      </c>
      <c r="D18" s="59">
        <f>'Be'!D259</f>
        <v>0</v>
      </c>
      <c r="E18" s="60">
        <f>'Be'!E259</f>
        <v>0</v>
      </c>
      <c r="F18" s="61">
        <f>'Be'!F259</f>
        <v>0</v>
      </c>
      <c r="G18" s="60">
        <f>'Be'!G259</f>
        <v>0</v>
      </c>
      <c r="H18" s="61">
        <f>'Be'!H259</f>
        <v>0</v>
      </c>
      <c r="I18" s="60">
        <f>'Be'!I259</f>
        <v>0</v>
      </c>
      <c r="J18" s="62">
        <f>'Be'!J259</f>
        <v>0</v>
      </c>
      <c r="K18" s="63"/>
      <c r="L18" s="65">
        <f>'Be'!A252</f>
        <v>0</v>
      </c>
    </row>
    <row r="19" spans="1:12" ht="15">
      <c r="A19" s="105" t="s">
        <v>29</v>
      </c>
      <c r="B19" s="57">
        <f>'Be'!A108</f>
        <v>0</v>
      </c>
      <c r="C19" s="58">
        <f>'Be'!B108</f>
        <v>0</v>
      </c>
      <c r="D19" s="59">
        <f>'Be'!D108</f>
        <v>0</v>
      </c>
      <c r="E19" s="60">
        <f>'Be'!E108</f>
        <v>0</v>
      </c>
      <c r="F19" s="61">
        <f>'Be'!F108</f>
        <v>0</v>
      </c>
      <c r="G19" s="60">
        <f>'Be'!G108</f>
        <v>0</v>
      </c>
      <c r="H19" s="61">
        <f>'Be'!H108</f>
        <v>0</v>
      </c>
      <c r="I19" s="60">
        <f>'Be'!I108</f>
        <v>0</v>
      </c>
      <c r="J19" s="62">
        <f>'Be'!J108</f>
        <v>0</v>
      </c>
      <c r="K19" s="63"/>
      <c r="L19" s="65">
        <f>'Be'!A102</f>
        <v>0</v>
      </c>
    </row>
    <row r="20" spans="1:12" ht="15">
      <c r="A20" s="106" t="s">
        <v>30</v>
      </c>
      <c r="B20" s="57">
        <f>'Be'!A109</f>
        <v>0</v>
      </c>
      <c r="C20" s="58">
        <f>'Be'!B109</f>
        <v>0</v>
      </c>
      <c r="D20" s="59">
        <f>'Be'!D109</f>
        <v>0</v>
      </c>
      <c r="E20" s="60">
        <f>'Be'!E109</f>
        <v>0</v>
      </c>
      <c r="F20" s="61">
        <f>'Be'!F109</f>
        <v>0</v>
      </c>
      <c r="G20" s="60">
        <f>'Be'!G109</f>
        <v>0</v>
      </c>
      <c r="H20" s="61">
        <f>'Be'!H109</f>
        <v>0</v>
      </c>
      <c r="I20" s="60">
        <f>'Be'!I109</f>
        <v>0</v>
      </c>
      <c r="J20" s="62">
        <f>'Be'!J109</f>
        <v>0</v>
      </c>
      <c r="K20" s="63"/>
      <c r="L20" s="65">
        <f>'Be'!A102</f>
        <v>0</v>
      </c>
    </row>
    <row r="21" spans="1:12" ht="15">
      <c r="A21" s="105" t="s">
        <v>31</v>
      </c>
      <c r="B21" s="57">
        <f>'Be'!A118</f>
        <v>0</v>
      </c>
      <c r="C21" s="58">
        <f>'Be'!B118</f>
        <v>0</v>
      </c>
      <c r="D21" s="59">
        <f>'Be'!D118</f>
        <v>0</v>
      </c>
      <c r="E21" s="60">
        <f>'Be'!E118</f>
        <v>0</v>
      </c>
      <c r="F21" s="61">
        <f>'Be'!F118</f>
        <v>0</v>
      </c>
      <c r="G21" s="60">
        <f>'Be'!G118</f>
        <v>0</v>
      </c>
      <c r="H21" s="61">
        <f>'Be'!H118</f>
        <v>0</v>
      </c>
      <c r="I21" s="60">
        <f>'Be'!I118</f>
        <v>0</v>
      </c>
      <c r="J21" s="62">
        <f>'Be'!J118</f>
        <v>0</v>
      </c>
      <c r="K21" s="63"/>
      <c r="L21" s="65">
        <f>'Be'!A112</f>
        <v>0</v>
      </c>
    </row>
    <row r="22" spans="1:12" ht="15">
      <c r="A22" s="106" t="s">
        <v>32</v>
      </c>
      <c r="B22" s="57">
        <f>'Be'!A119</f>
        <v>0</v>
      </c>
      <c r="C22" s="58">
        <f>'Be'!B119</f>
        <v>0</v>
      </c>
      <c r="D22" s="59">
        <f>'Be'!D119</f>
        <v>0</v>
      </c>
      <c r="E22" s="60">
        <f>'Be'!E119</f>
        <v>0</v>
      </c>
      <c r="F22" s="61">
        <f>'Be'!F119</f>
        <v>0</v>
      </c>
      <c r="G22" s="60">
        <f>'Be'!G119</f>
        <v>0</v>
      </c>
      <c r="H22" s="61">
        <f>'Be'!H119</f>
        <v>0</v>
      </c>
      <c r="I22" s="60">
        <f>'Be'!I119</f>
        <v>0</v>
      </c>
      <c r="J22" s="62">
        <f>'Be'!J119</f>
        <v>0</v>
      </c>
      <c r="K22" s="63"/>
      <c r="L22" s="65">
        <f>'Be'!A112</f>
        <v>0</v>
      </c>
    </row>
    <row r="23" spans="1:12" ht="15">
      <c r="A23" s="105" t="s">
        <v>33</v>
      </c>
      <c r="B23" s="57">
        <f>'Be'!A128</f>
        <v>0</v>
      </c>
      <c r="C23" s="58">
        <f>'Be'!B128</f>
        <v>0</v>
      </c>
      <c r="D23" s="59">
        <f>'Be'!D128</f>
        <v>0</v>
      </c>
      <c r="E23" s="60">
        <f>'Be'!E128</f>
        <v>0</v>
      </c>
      <c r="F23" s="61">
        <f>'Be'!F128</f>
        <v>0</v>
      </c>
      <c r="G23" s="60">
        <f>'Be'!G128</f>
        <v>0</v>
      </c>
      <c r="H23" s="61">
        <f>'Be'!H128</f>
        <v>0</v>
      </c>
      <c r="I23" s="60">
        <f>'Be'!I128</f>
        <v>0</v>
      </c>
      <c r="J23" s="62">
        <f>'Be'!J128</f>
        <v>0</v>
      </c>
      <c r="K23" s="63"/>
      <c r="L23" s="65">
        <f>'Be'!A122</f>
        <v>0</v>
      </c>
    </row>
    <row r="24" spans="1:12" ht="15">
      <c r="A24" s="106" t="s">
        <v>34</v>
      </c>
      <c r="B24" s="57">
        <f>'Be'!A129</f>
        <v>0</v>
      </c>
      <c r="C24" s="58">
        <f>'Be'!B129</f>
        <v>0</v>
      </c>
      <c r="D24" s="59">
        <f>'Be'!D129</f>
        <v>0</v>
      </c>
      <c r="E24" s="60">
        <f>'Be'!E129</f>
        <v>0</v>
      </c>
      <c r="F24" s="61">
        <f>'Be'!F129</f>
        <v>0</v>
      </c>
      <c r="G24" s="60">
        <f>'Be'!G129</f>
        <v>0</v>
      </c>
      <c r="H24" s="61">
        <f>'Be'!H129</f>
        <v>0</v>
      </c>
      <c r="I24" s="60">
        <f>'Be'!I129</f>
        <v>0</v>
      </c>
      <c r="J24" s="62">
        <f>'Be'!J129</f>
        <v>0</v>
      </c>
      <c r="K24" s="63"/>
      <c r="L24" s="65">
        <f>'Be'!A122</f>
        <v>0</v>
      </c>
    </row>
    <row r="25" spans="1:12" ht="15">
      <c r="A25" s="105" t="s">
        <v>35</v>
      </c>
      <c r="B25" s="57">
        <f>'Be'!A138</f>
        <v>0</v>
      </c>
      <c r="C25" s="58">
        <f>'Be'!B138</f>
        <v>0</v>
      </c>
      <c r="D25" s="59">
        <f>'Be'!D138</f>
        <v>0</v>
      </c>
      <c r="E25" s="60">
        <f>'Be'!E138</f>
        <v>0</v>
      </c>
      <c r="F25" s="61">
        <f>'Be'!F138</f>
        <v>0</v>
      </c>
      <c r="G25" s="60">
        <f>'Be'!G138</f>
        <v>0</v>
      </c>
      <c r="H25" s="61">
        <f>'Be'!H138</f>
        <v>0</v>
      </c>
      <c r="I25" s="60">
        <f>'Be'!I138</f>
        <v>0</v>
      </c>
      <c r="J25" s="62">
        <f>'Be'!J138</f>
        <v>0</v>
      </c>
      <c r="K25" s="63"/>
      <c r="L25" s="65">
        <f>'Be'!A132</f>
        <v>0</v>
      </c>
    </row>
    <row r="26" spans="1:12" ht="15">
      <c r="A26" s="106" t="s">
        <v>36</v>
      </c>
      <c r="B26" s="57">
        <f>'Be'!A139</f>
        <v>0</v>
      </c>
      <c r="C26" s="58">
        <f>'Be'!B139</f>
        <v>0</v>
      </c>
      <c r="D26" s="59">
        <f>'Be'!D139</f>
        <v>0</v>
      </c>
      <c r="E26" s="60">
        <f>'Be'!E139</f>
        <v>0</v>
      </c>
      <c r="F26" s="61">
        <f>'Be'!F139</f>
        <v>0</v>
      </c>
      <c r="G26" s="60">
        <f>'Be'!G139</f>
        <v>0</v>
      </c>
      <c r="H26" s="61">
        <f>'Be'!H139</f>
        <v>0</v>
      </c>
      <c r="I26" s="60">
        <f>'Be'!I139</f>
        <v>0</v>
      </c>
      <c r="J26" s="62">
        <f>'Be'!J139</f>
        <v>0</v>
      </c>
      <c r="K26" s="63"/>
      <c r="L26" s="65">
        <f>'Be'!A132</f>
        <v>0</v>
      </c>
    </row>
    <row r="27" spans="1:12" ht="15">
      <c r="A27" s="105" t="s">
        <v>37</v>
      </c>
      <c r="B27" s="57">
        <f>'Be'!A148</f>
        <v>0</v>
      </c>
      <c r="C27" s="58">
        <f>'Be'!B148</f>
        <v>0</v>
      </c>
      <c r="D27" s="59">
        <f>'Be'!D148</f>
        <v>0</v>
      </c>
      <c r="E27" s="60">
        <f>'Be'!E148</f>
        <v>0</v>
      </c>
      <c r="F27" s="61">
        <f>'Be'!F148</f>
        <v>0</v>
      </c>
      <c r="G27" s="60">
        <f>'Be'!G148</f>
        <v>0</v>
      </c>
      <c r="H27" s="61">
        <f>'Be'!H148</f>
        <v>0</v>
      </c>
      <c r="I27" s="60">
        <f>'Be'!I148</f>
        <v>0</v>
      </c>
      <c r="J27" s="62">
        <f>'Be'!J148</f>
        <v>0</v>
      </c>
      <c r="K27" s="63"/>
      <c r="L27" s="65">
        <f>'Be'!A142</f>
        <v>0</v>
      </c>
    </row>
    <row r="28" spans="1:12" ht="15">
      <c r="A28" s="106" t="s">
        <v>38</v>
      </c>
      <c r="B28" s="57">
        <f>'Be'!A149</f>
        <v>0</v>
      </c>
      <c r="C28" s="58">
        <f>'Be'!B149</f>
        <v>0</v>
      </c>
      <c r="D28" s="59">
        <f>'Be'!D149</f>
        <v>0</v>
      </c>
      <c r="E28" s="60">
        <f>'Be'!E149</f>
        <v>0</v>
      </c>
      <c r="F28" s="61">
        <f>'Be'!F149</f>
        <v>0</v>
      </c>
      <c r="G28" s="60">
        <f>'Be'!G149</f>
        <v>0</v>
      </c>
      <c r="H28" s="61">
        <f>'Be'!H149</f>
        <v>0</v>
      </c>
      <c r="I28" s="60">
        <f>'Be'!I149</f>
        <v>0</v>
      </c>
      <c r="J28" s="62">
        <f>'Be'!J149</f>
        <v>0</v>
      </c>
      <c r="K28" s="63"/>
      <c r="L28" s="65">
        <f>'Be'!A142</f>
        <v>0</v>
      </c>
    </row>
    <row r="29" spans="1:12" ht="15">
      <c r="A29" s="105" t="s">
        <v>39</v>
      </c>
      <c r="B29" s="57">
        <f>'Be'!A158</f>
        <v>0</v>
      </c>
      <c r="C29" s="58">
        <f>'Be'!B158</f>
        <v>0</v>
      </c>
      <c r="D29" s="59">
        <f>'Be'!D158</f>
        <v>0</v>
      </c>
      <c r="E29" s="60">
        <f>'Be'!E158</f>
        <v>0</v>
      </c>
      <c r="F29" s="61">
        <f>'Be'!F158</f>
        <v>0</v>
      </c>
      <c r="G29" s="60">
        <f>'Be'!G158</f>
        <v>0</v>
      </c>
      <c r="H29" s="61">
        <f>'Be'!H158</f>
        <v>0</v>
      </c>
      <c r="I29" s="60">
        <f>'Be'!I158</f>
        <v>0</v>
      </c>
      <c r="J29" s="62">
        <f>'Be'!J158</f>
        <v>0</v>
      </c>
      <c r="K29" s="63"/>
      <c r="L29" s="65">
        <f>'Be'!A152</f>
        <v>0</v>
      </c>
    </row>
    <row r="30" spans="1:12" ht="15">
      <c r="A30" s="106" t="s">
        <v>40</v>
      </c>
      <c r="B30" s="57">
        <f>'Be'!A159</f>
        <v>0</v>
      </c>
      <c r="C30" s="58">
        <f>'Be'!B159</f>
        <v>0</v>
      </c>
      <c r="D30" s="59">
        <f>'Be'!D159</f>
        <v>0</v>
      </c>
      <c r="E30" s="60">
        <f>'Be'!E159</f>
        <v>0</v>
      </c>
      <c r="F30" s="61">
        <f>'Be'!F159</f>
        <v>0</v>
      </c>
      <c r="G30" s="60">
        <f>'Be'!G159</f>
        <v>0</v>
      </c>
      <c r="H30" s="61">
        <f>'Be'!H159</f>
        <v>0</v>
      </c>
      <c r="I30" s="60">
        <f>'Be'!I159</f>
        <v>0</v>
      </c>
      <c r="J30" s="62">
        <f>'Be'!J159</f>
        <v>0</v>
      </c>
      <c r="K30" s="63"/>
      <c r="L30" s="65">
        <f>'Be'!A152</f>
        <v>0</v>
      </c>
    </row>
    <row r="31" spans="1:12" ht="15">
      <c r="A31" s="105" t="s">
        <v>41</v>
      </c>
      <c r="B31" s="57">
        <f>'Be'!A168</f>
        <v>0</v>
      </c>
      <c r="C31" s="58">
        <f>'Be'!B168</f>
        <v>0</v>
      </c>
      <c r="D31" s="59">
        <f>'Be'!D168</f>
        <v>0</v>
      </c>
      <c r="E31" s="60">
        <f>'Be'!E168</f>
        <v>0</v>
      </c>
      <c r="F31" s="61">
        <f>'Be'!F168</f>
        <v>0</v>
      </c>
      <c r="G31" s="60">
        <f>'Be'!G168</f>
        <v>0</v>
      </c>
      <c r="H31" s="61">
        <f>'Be'!H168</f>
        <v>0</v>
      </c>
      <c r="I31" s="60">
        <f>'Be'!I168</f>
        <v>0</v>
      </c>
      <c r="J31" s="62">
        <f>'Be'!J168</f>
        <v>0</v>
      </c>
      <c r="K31" s="63"/>
      <c r="L31" s="65">
        <f>'Be'!A162</f>
        <v>0</v>
      </c>
    </row>
    <row r="32" spans="1:12" ht="15">
      <c r="A32" s="106" t="s">
        <v>42</v>
      </c>
      <c r="B32" s="57">
        <f>'Be'!A169</f>
        <v>0</v>
      </c>
      <c r="C32" s="58">
        <f>'Be'!B169</f>
        <v>0</v>
      </c>
      <c r="D32" s="59">
        <f>'Be'!D169</f>
        <v>0</v>
      </c>
      <c r="E32" s="60">
        <f>'Be'!E169</f>
        <v>0</v>
      </c>
      <c r="F32" s="61">
        <f>'Be'!F169</f>
        <v>0</v>
      </c>
      <c r="G32" s="60">
        <f>'Be'!G169</f>
        <v>0</v>
      </c>
      <c r="H32" s="61">
        <f>'Be'!H169</f>
        <v>0</v>
      </c>
      <c r="I32" s="60">
        <f>'Be'!I169</f>
        <v>0</v>
      </c>
      <c r="J32" s="62">
        <f>'Be'!J169</f>
        <v>0</v>
      </c>
      <c r="K32" s="63"/>
      <c r="L32" s="65">
        <f>'Be'!A162</f>
        <v>0</v>
      </c>
    </row>
    <row r="33" spans="1:12" ht="15">
      <c r="A33" s="105" t="s">
        <v>43</v>
      </c>
      <c r="B33" s="57">
        <f>'Be'!A178</f>
        <v>0</v>
      </c>
      <c r="C33" s="58">
        <f>'Be'!B178</f>
        <v>0</v>
      </c>
      <c r="D33" s="59">
        <f>'Be'!D178</f>
        <v>0</v>
      </c>
      <c r="E33" s="60">
        <f>'Be'!E178</f>
        <v>0</v>
      </c>
      <c r="F33" s="61">
        <f>'Be'!F178</f>
        <v>0</v>
      </c>
      <c r="G33" s="60">
        <f>'Be'!G178</f>
        <v>0</v>
      </c>
      <c r="H33" s="61">
        <f>'Be'!H178</f>
        <v>0</v>
      </c>
      <c r="I33" s="60">
        <f>'Be'!I178</f>
        <v>0</v>
      </c>
      <c r="J33" s="62">
        <f>'Be'!J178</f>
        <v>0</v>
      </c>
      <c r="K33" s="63"/>
      <c r="L33" s="65">
        <f>'Be'!A172</f>
        <v>0</v>
      </c>
    </row>
    <row r="34" spans="1:12" ht="15">
      <c r="A34" s="106" t="s">
        <v>44</v>
      </c>
      <c r="B34" s="57">
        <f>'Be'!A179</f>
        <v>0</v>
      </c>
      <c r="C34" s="58">
        <f>'Be'!B179</f>
        <v>0</v>
      </c>
      <c r="D34" s="59">
        <f>'Be'!D179</f>
        <v>0</v>
      </c>
      <c r="E34" s="60">
        <f>'Be'!E179</f>
        <v>0</v>
      </c>
      <c r="F34" s="61">
        <f>'Be'!F179</f>
        <v>0</v>
      </c>
      <c r="G34" s="60">
        <f>'Be'!G179</f>
        <v>0</v>
      </c>
      <c r="H34" s="61">
        <f>'Be'!H179</f>
        <v>0</v>
      </c>
      <c r="I34" s="60">
        <f>'Be'!I179</f>
        <v>0</v>
      </c>
      <c r="J34" s="62">
        <f>'Be'!J179</f>
        <v>0</v>
      </c>
      <c r="K34" s="63"/>
      <c r="L34" s="65">
        <f>'Be'!A172</f>
        <v>0</v>
      </c>
    </row>
    <row r="35" spans="1:12" ht="15">
      <c r="A35" s="105" t="s">
        <v>45</v>
      </c>
      <c r="B35" s="57">
        <f>'Be'!A188</f>
        <v>0</v>
      </c>
      <c r="C35" s="58">
        <f>'Be'!B188</f>
        <v>0</v>
      </c>
      <c r="D35" s="59">
        <f>'Be'!D188</f>
        <v>0</v>
      </c>
      <c r="E35" s="60">
        <f>'Be'!E188</f>
        <v>0</v>
      </c>
      <c r="F35" s="61">
        <f>'Be'!F188</f>
        <v>0</v>
      </c>
      <c r="G35" s="60">
        <f>'Be'!G188</f>
        <v>0</v>
      </c>
      <c r="H35" s="61">
        <f>'Be'!H188</f>
        <v>0</v>
      </c>
      <c r="I35" s="60">
        <f>'Be'!I188</f>
        <v>0</v>
      </c>
      <c r="J35" s="62">
        <f>'Be'!J188</f>
        <v>0</v>
      </c>
      <c r="K35" s="63"/>
      <c r="L35" s="65">
        <f>'Be'!A182</f>
        <v>0</v>
      </c>
    </row>
    <row r="36" spans="1:12" ht="15">
      <c r="A36" s="106" t="s">
        <v>46</v>
      </c>
      <c r="B36" s="57">
        <f>'Be'!A189</f>
        <v>0</v>
      </c>
      <c r="C36" s="58">
        <f>'Be'!B189</f>
        <v>0</v>
      </c>
      <c r="D36" s="59">
        <f>'Be'!D189</f>
        <v>0</v>
      </c>
      <c r="E36" s="60">
        <f>'Be'!E189</f>
        <v>0</v>
      </c>
      <c r="F36" s="61">
        <f>'Be'!F189</f>
        <v>0</v>
      </c>
      <c r="G36" s="60">
        <f>'Be'!G189</f>
        <v>0</v>
      </c>
      <c r="H36" s="61">
        <f>'Be'!H189</f>
        <v>0</v>
      </c>
      <c r="I36" s="60">
        <f>'Be'!I189</f>
        <v>0</v>
      </c>
      <c r="J36" s="62">
        <f>'Be'!J189</f>
        <v>0</v>
      </c>
      <c r="K36" s="63"/>
      <c r="L36" s="65">
        <f>'Be'!A182</f>
        <v>0</v>
      </c>
    </row>
    <row r="37" spans="1:12" ht="15">
      <c r="A37" s="105" t="s">
        <v>47</v>
      </c>
      <c r="B37" s="57">
        <f>'Be'!A198</f>
        <v>0</v>
      </c>
      <c r="C37" s="58">
        <f>'Be'!B198</f>
        <v>0</v>
      </c>
      <c r="D37" s="59">
        <f>'Be'!D198</f>
        <v>0</v>
      </c>
      <c r="E37" s="60">
        <f>'Be'!E198</f>
        <v>0</v>
      </c>
      <c r="F37" s="61">
        <f>'Be'!F198</f>
        <v>0</v>
      </c>
      <c r="G37" s="60">
        <f>'Be'!G198</f>
        <v>0</v>
      </c>
      <c r="H37" s="61">
        <f>'Be'!H198</f>
        <v>0</v>
      </c>
      <c r="I37" s="60">
        <f>'Be'!I198</f>
        <v>0</v>
      </c>
      <c r="J37" s="62">
        <f>'Be'!J198</f>
        <v>0</v>
      </c>
      <c r="K37" s="63"/>
      <c r="L37" s="65">
        <f>'Be'!A192</f>
        <v>0</v>
      </c>
    </row>
    <row r="38" spans="1:12" ht="15">
      <c r="A38" s="106" t="s">
        <v>48</v>
      </c>
      <c r="B38" s="57">
        <f>'Be'!A199</f>
        <v>0</v>
      </c>
      <c r="C38" s="58">
        <f>'Be'!B199</f>
        <v>0</v>
      </c>
      <c r="D38" s="59">
        <f>'Be'!D199</f>
        <v>0</v>
      </c>
      <c r="E38" s="60">
        <f>'Be'!E199</f>
        <v>0</v>
      </c>
      <c r="F38" s="61">
        <f>'Be'!F199</f>
        <v>0</v>
      </c>
      <c r="G38" s="60">
        <f>'Be'!G199</f>
        <v>0</v>
      </c>
      <c r="H38" s="61">
        <f>'Be'!H199</f>
        <v>0</v>
      </c>
      <c r="I38" s="60">
        <f>'Be'!I199</f>
        <v>0</v>
      </c>
      <c r="J38" s="62">
        <f>'Be'!J199</f>
        <v>0</v>
      </c>
      <c r="K38" s="63"/>
      <c r="L38" s="65">
        <f>'Be'!A192</f>
        <v>0</v>
      </c>
    </row>
    <row r="39" spans="1:12" ht="15">
      <c r="A39" s="105" t="s">
        <v>49</v>
      </c>
      <c r="B39" s="57">
        <f>'Be'!A208</f>
        <v>0</v>
      </c>
      <c r="C39" s="58">
        <f>'Be'!B208</f>
        <v>0</v>
      </c>
      <c r="D39" s="59">
        <f>'Be'!D208</f>
        <v>0</v>
      </c>
      <c r="E39" s="60">
        <f>'Be'!E208</f>
        <v>0</v>
      </c>
      <c r="F39" s="61">
        <f>'Be'!F208</f>
        <v>0</v>
      </c>
      <c r="G39" s="60">
        <f>'Be'!G208</f>
        <v>0</v>
      </c>
      <c r="H39" s="61">
        <f>'Be'!H208</f>
        <v>0</v>
      </c>
      <c r="I39" s="60">
        <f>'Be'!I208</f>
        <v>0</v>
      </c>
      <c r="J39" s="62">
        <f>'Be'!J208</f>
        <v>0</v>
      </c>
      <c r="K39" s="63"/>
      <c r="L39" s="65">
        <f>'Be'!A202</f>
        <v>0</v>
      </c>
    </row>
    <row r="40" spans="1:12" ht="15">
      <c r="A40" s="106" t="s">
        <v>50</v>
      </c>
      <c r="B40" s="57">
        <f>'Be'!A209</f>
        <v>0</v>
      </c>
      <c r="C40" s="58">
        <f>'Be'!B209</f>
        <v>0</v>
      </c>
      <c r="D40" s="59">
        <f>'Be'!D209</f>
        <v>0</v>
      </c>
      <c r="E40" s="60">
        <f>'Be'!E209</f>
        <v>0</v>
      </c>
      <c r="F40" s="61">
        <f>'Be'!F209</f>
        <v>0</v>
      </c>
      <c r="G40" s="60">
        <f>'Be'!G209</f>
        <v>0</v>
      </c>
      <c r="H40" s="61">
        <f>'Be'!H209</f>
        <v>0</v>
      </c>
      <c r="I40" s="60">
        <f>'Be'!I209</f>
        <v>0</v>
      </c>
      <c r="J40" s="62">
        <f>'Be'!J209</f>
        <v>0</v>
      </c>
      <c r="K40" s="63"/>
      <c r="L40" s="65">
        <f>'Be'!A202</f>
        <v>0</v>
      </c>
    </row>
    <row r="41" spans="1:12" ht="15">
      <c r="A41" s="105" t="s">
        <v>51</v>
      </c>
      <c r="B41" s="57">
        <f>'Be'!A218</f>
        <v>0</v>
      </c>
      <c r="C41" s="58">
        <f>'Be'!B218</f>
        <v>0</v>
      </c>
      <c r="D41" s="59">
        <f>'Be'!D218</f>
        <v>0</v>
      </c>
      <c r="E41" s="60">
        <f>'Be'!E218</f>
        <v>0</v>
      </c>
      <c r="F41" s="61">
        <f>'Be'!F218</f>
        <v>0</v>
      </c>
      <c r="G41" s="60">
        <f>'Be'!G218</f>
        <v>0</v>
      </c>
      <c r="H41" s="61">
        <f>'Be'!H218</f>
        <v>0</v>
      </c>
      <c r="I41" s="60">
        <f>'Be'!I218</f>
        <v>0</v>
      </c>
      <c r="J41" s="62">
        <f>'Be'!J218</f>
        <v>0</v>
      </c>
      <c r="K41" s="63"/>
      <c r="L41" s="65">
        <f>'Be'!A212</f>
        <v>0</v>
      </c>
    </row>
    <row r="42" spans="1:12" ht="15">
      <c r="A42" s="106" t="s">
        <v>52</v>
      </c>
      <c r="B42" s="57">
        <f>'Be'!A219</f>
        <v>0</v>
      </c>
      <c r="C42" s="58">
        <f>'Be'!B219</f>
        <v>0</v>
      </c>
      <c r="D42" s="59">
        <f>'Be'!D219</f>
        <v>0</v>
      </c>
      <c r="E42" s="60">
        <f>'Be'!E219</f>
        <v>0</v>
      </c>
      <c r="F42" s="61">
        <f>'Be'!F219</f>
        <v>0</v>
      </c>
      <c r="G42" s="60">
        <f>'Be'!G219</f>
        <v>0</v>
      </c>
      <c r="H42" s="61">
        <f>'Be'!H219</f>
        <v>0</v>
      </c>
      <c r="I42" s="60">
        <f>'Be'!I219</f>
        <v>0</v>
      </c>
      <c r="J42" s="62">
        <f>'Be'!J219</f>
        <v>0</v>
      </c>
      <c r="K42" s="63"/>
      <c r="L42" s="65">
        <f>'Be'!A212</f>
        <v>0</v>
      </c>
    </row>
    <row r="43" spans="1:12" ht="15">
      <c r="A43" s="105" t="s">
        <v>53</v>
      </c>
      <c r="B43" s="57">
        <f>'Be'!A228</f>
        <v>0</v>
      </c>
      <c r="C43" s="58">
        <f>'Be'!B228</f>
        <v>0</v>
      </c>
      <c r="D43" s="59">
        <f>'Be'!D228</f>
        <v>0</v>
      </c>
      <c r="E43" s="60">
        <f>'Be'!E228</f>
        <v>0</v>
      </c>
      <c r="F43" s="61">
        <f>'Be'!F228</f>
        <v>0</v>
      </c>
      <c r="G43" s="60">
        <f>'Be'!G228</f>
        <v>0</v>
      </c>
      <c r="H43" s="61">
        <f>'Be'!H228</f>
        <v>0</v>
      </c>
      <c r="I43" s="60">
        <f>'Be'!I228</f>
        <v>0</v>
      </c>
      <c r="J43" s="62">
        <f>'Be'!J228</f>
        <v>0</v>
      </c>
      <c r="K43" s="63"/>
      <c r="L43" s="65">
        <f>'Be'!A222</f>
        <v>0</v>
      </c>
    </row>
    <row r="44" spans="1:12" ht="15">
      <c r="A44" s="106" t="s">
        <v>54</v>
      </c>
      <c r="B44" s="57">
        <f>'Be'!A229</f>
        <v>0</v>
      </c>
      <c r="C44" s="58">
        <f>'Be'!B229</f>
        <v>0</v>
      </c>
      <c r="D44" s="59">
        <f>'Be'!D229</f>
        <v>0</v>
      </c>
      <c r="E44" s="60">
        <f>'Be'!E229</f>
        <v>0</v>
      </c>
      <c r="F44" s="61">
        <f>'Be'!F229</f>
        <v>0</v>
      </c>
      <c r="G44" s="60">
        <f>'Be'!G229</f>
        <v>0</v>
      </c>
      <c r="H44" s="61">
        <f>'Be'!H229</f>
        <v>0</v>
      </c>
      <c r="I44" s="60">
        <f>'Be'!I229</f>
        <v>0</v>
      </c>
      <c r="J44" s="62">
        <f>'Be'!J229</f>
        <v>0</v>
      </c>
      <c r="K44" s="63"/>
      <c r="L44" s="65">
        <f>'Be'!A222</f>
        <v>0</v>
      </c>
    </row>
    <row r="45" spans="1:12" ht="15">
      <c r="A45" s="105" t="s">
        <v>55</v>
      </c>
      <c r="B45" s="57">
        <f>'Be'!A238</f>
        <v>0</v>
      </c>
      <c r="C45" s="58">
        <f>'Be'!B238</f>
        <v>0</v>
      </c>
      <c r="D45" s="59">
        <f>'Be'!D238</f>
        <v>0</v>
      </c>
      <c r="E45" s="60">
        <f>'Be'!E238</f>
        <v>0</v>
      </c>
      <c r="F45" s="61">
        <f>'Be'!F238</f>
        <v>0</v>
      </c>
      <c r="G45" s="60">
        <f>'Be'!G238</f>
        <v>0</v>
      </c>
      <c r="H45" s="61">
        <f>'Be'!H238</f>
        <v>0</v>
      </c>
      <c r="I45" s="60">
        <f>'Be'!I238</f>
        <v>0</v>
      </c>
      <c r="J45" s="62">
        <f>'Be'!J238</f>
        <v>0</v>
      </c>
      <c r="K45" s="63"/>
      <c r="L45" s="65">
        <f>'Be'!A232</f>
        <v>0</v>
      </c>
    </row>
    <row r="46" spans="1:12" ht="15">
      <c r="A46" s="106" t="s">
        <v>56</v>
      </c>
      <c r="B46" s="163">
        <f>'Be'!A239</f>
        <v>0</v>
      </c>
      <c r="C46" s="164">
        <f>'Be'!B239</f>
        <v>0</v>
      </c>
      <c r="D46" s="165">
        <f>'Be'!D239</f>
        <v>0</v>
      </c>
      <c r="E46" s="166">
        <f>'Be'!E239</f>
        <v>0</v>
      </c>
      <c r="F46" s="167">
        <f>'Be'!F239</f>
        <v>0</v>
      </c>
      <c r="G46" s="166">
        <f>'Be'!G239</f>
        <v>0</v>
      </c>
      <c r="H46" s="167">
        <f>'Be'!H239</f>
        <v>0</v>
      </c>
      <c r="I46" s="166">
        <f>'Be'!I239</f>
        <v>0</v>
      </c>
      <c r="J46" s="168">
        <f>'Be'!J239</f>
        <v>0</v>
      </c>
      <c r="K46" s="169"/>
      <c r="L46" s="170">
        <f>'Be'!A232</f>
        <v>0</v>
      </c>
    </row>
    <row r="47" spans="1:12" ht="15">
      <c r="A47" s="105" t="s">
        <v>100</v>
      </c>
      <c r="B47" s="171">
        <f>'Be'!A248</f>
        <v>0</v>
      </c>
      <c r="C47" s="58">
        <f>'Be'!B248</f>
        <v>0</v>
      </c>
      <c r="D47" s="59">
        <f>'Be'!D248</f>
        <v>0</v>
      </c>
      <c r="E47" s="60">
        <f>'Be'!E248</f>
        <v>0</v>
      </c>
      <c r="F47" s="61">
        <f>'Be'!F248</f>
        <v>0</v>
      </c>
      <c r="G47" s="60">
        <f>'Be'!G248</f>
        <v>0</v>
      </c>
      <c r="H47" s="61">
        <f>'Be'!H248</f>
        <v>0</v>
      </c>
      <c r="I47" s="60">
        <f>'Be'!I248</f>
        <v>0</v>
      </c>
      <c r="J47" s="62">
        <f>'Be'!J248</f>
        <v>0</v>
      </c>
      <c r="K47" s="63"/>
      <c r="L47" s="65">
        <f>'Be'!A242</f>
        <v>0</v>
      </c>
    </row>
    <row r="48" spans="1:12" ht="15">
      <c r="A48" s="106" t="s">
        <v>101</v>
      </c>
      <c r="B48" s="57">
        <f>'Be'!A249</f>
        <v>0</v>
      </c>
      <c r="C48" s="58">
        <f>'Be'!B249</f>
        <v>0</v>
      </c>
      <c r="D48" s="59">
        <f>'Be'!D249</f>
        <v>0</v>
      </c>
      <c r="E48" s="60">
        <f>'Be'!E249</f>
        <v>0</v>
      </c>
      <c r="F48" s="61">
        <f>'Be'!F249</f>
        <v>0</v>
      </c>
      <c r="G48" s="60">
        <f>'Be'!G249</f>
        <v>0</v>
      </c>
      <c r="H48" s="61">
        <f>'Be'!H249</f>
        <v>0</v>
      </c>
      <c r="I48" s="60">
        <f>'Be'!I249</f>
        <v>0</v>
      </c>
      <c r="J48" s="62">
        <f>'Be'!J249</f>
        <v>0</v>
      </c>
      <c r="K48" s="63"/>
      <c r="L48" s="65">
        <f>'Be'!A242</f>
        <v>0</v>
      </c>
    </row>
    <row r="49" spans="1:12" ht="15">
      <c r="A49" s="105" t="s">
        <v>102</v>
      </c>
      <c r="B49" s="57">
        <f>'Be'!A30</f>
        <v>0</v>
      </c>
      <c r="C49" s="58">
        <f>'Be'!B30</f>
        <v>0</v>
      </c>
      <c r="D49" s="59">
        <f>'Be'!D30</f>
        <v>0</v>
      </c>
      <c r="E49" s="60">
        <f>'Be'!E30</f>
        <v>0</v>
      </c>
      <c r="F49" s="61">
        <f>'Be'!F30</f>
        <v>0</v>
      </c>
      <c r="G49" s="60">
        <f>'Be'!G30</f>
        <v>0</v>
      </c>
      <c r="H49" s="61">
        <f>'Be'!H30</f>
        <v>0</v>
      </c>
      <c r="I49" s="60">
        <f>'Be'!I30</f>
        <v>0</v>
      </c>
      <c r="J49" s="62">
        <f>'Be'!J30</f>
        <v>0</v>
      </c>
      <c r="K49" s="63"/>
      <c r="L49" s="65">
        <f>'Be'!L30</f>
        <v>0</v>
      </c>
    </row>
    <row r="50" spans="1:12" ht="15">
      <c r="A50" s="106" t="s">
        <v>103</v>
      </c>
      <c r="B50" s="57">
        <f>'Be'!A31</f>
        <v>0</v>
      </c>
      <c r="C50" s="58">
        <f>'Be'!B31</f>
        <v>0</v>
      </c>
      <c r="D50" s="59">
        <f>'Be'!D31</f>
        <v>0</v>
      </c>
      <c r="E50" s="60">
        <f>'Be'!E31</f>
        <v>0</v>
      </c>
      <c r="F50" s="61">
        <f>'Be'!F31</f>
        <v>0</v>
      </c>
      <c r="G50" s="60">
        <f>'Be'!G31</f>
        <v>0</v>
      </c>
      <c r="H50" s="61">
        <f>'Be'!H31</f>
        <v>0</v>
      </c>
      <c r="I50" s="60">
        <f>'Be'!I31</f>
        <v>0</v>
      </c>
      <c r="J50" s="62">
        <f>'Be'!J31</f>
        <v>0</v>
      </c>
      <c r="K50" s="63"/>
      <c r="L50" s="65">
        <f>'Be'!L31</f>
        <v>0</v>
      </c>
    </row>
    <row r="51" spans="1:12" ht="15">
      <c r="A51" s="105" t="s">
        <v>104</v>
      </c>
      <c r="B51" s="57">
        <f>'Be'!A32</f>
        <v>0</v>
      </c>
      <c r="C51" s="58">
        <f>'Be'!B32</f>
        <v>0</v>
      </c>
      <c r="D51" s="59">
        <f>'Be'!D32</f>
        <v>0</v>
      </c>
      <c r="E51" s="60">
        <f>'Be'!E32</f>
        <v>0</v>
      </c>
      <c r="F51" s="61">
        <f>'Be'!F32</f>
        <v>0</v>
      </c>
      <c r="G51" s="60">
        <f>'Be'!G32</f>
        <v>0</v>
      </c>
      <c r="H51" s="61">
        <f>'Be'!H32</f>
        <v>0</v>
      </c>
      <c r="I51" s="60">
        <f>'Be'!I32</f>
        <v>0</v>
      </c>
      <c r="J51" s="62">
        <f>'Be'!J32</f>
        <v>0</v>
      </c>
      <c r="K51" s="63"/>
      <c r="L51" s="65">
        <f>'Be'!L32</f>
        <v>0</v>
      </c>
    </row>
    <row r="52" spans="1:12" ht="15">
      <c r="A52" s="106" t="s">
        <v>105</v>
      </c>
      <c r="B52" s="57">
        <f>'Be'!A33</f>
        <v>0</v>
      </c>
      <c r="C52" s="58">
        <f>'Be'!B33</f>
        <v>0</v>
      </c>
      <c r="D52" s="59">
        <f>'Be'!D33</f>
        <v>0</v>
      </c>
      <c r="E52" s="60">
        <f>'Be'!E33</f>
        <v>0</v>
      </c>
      <c r="F52" s="61">
        <f>'Be'!F33</f>
        <v>0</v>
      </c>
      <c r="G52" s="60">
        <f>'Be'!G33</f>
        <v>0</v>
      </c>
      <c r="H52" s="61">
        <f>'Be'!H33</f>
        <v>0</v>
      </c>
      <c r="I52" s="60">
        <f>'Be'!I33</f>
        <v>0</v>
      </c>
      <c r="J52" s="62">
        <f>'Be'!J33</f>
        <v>0</v>
      </c>
      <c r="K52" s="63"/>
      <c r="L52" s="65">
        <f>'Be'!L33</f>
        <v>0</v>
      </c>
    </row>
    <row r="53" spans="1:12" ht="15">
      <c r="A53" s="105" t="s">
        <v>106</v>
      </c>
      <c r="B53" s="57">
        <f>'Be'!A34</f>
        <v>0</v>
      </c>
      <c r="C53" s="58">
        <f>'Be'!B34</f>
        <v>0</v>
      </c>
      <c r="D53" s="59">
        <f>'Be'!D34</f>
        <v>0</v>
      </c>
      <c r="E53" s="60">
        <f>'Be'!E34</f>
        <v>0</v>
      </c>
      <c r="F53" s="61">
        <f>'Be'!F34</f>
        <v>0</v>
      </c>
      <c r="G53" s="60">
        <f>'Be'!G34</f>
        <v>0</v>
      </c>
      <c r="H53" s="61">
        <f>'Be'!H34</f>
        <v>0</v>
      </c>
      <c r="I53" s="60">
        <f>'Be'!I34</f>
        <v>0</v>
      </c>
      <c r="J53" s="62">
        <f>'Be'!J34</f>
        <v>0</v>
      </c>
      <c r="K53" s="63"/>
      <c r="L53" s="65">
        <f>'Be'!L34</f>
        <v>0</v>
      </c>
    </row>
    <row r="54" spans="1:12" ht="15">
      <c r="A54" s="106" t="s">
        <v>107</v>
      </c>
      <c r="B54" s="57">
        <f>'Be'!A35</f>
        <v>0</v>
      </c>
      <c r="C54" s="58">
        <f>'Be'!B35</f>
        <v>0</v>
      </c>
      <c r="D54" s="59">
        <f>'Be'!D35</f>
        <v>0</v>
      </c>
      <c r="E54" s="60">
        <f>'Be'!E35</f>
        <v>0</v>
      </c>
      <c r="F54" s="61">
        <f>'Be'!F35</f>
        <v>0</v>
      </c>
      <c r="G54" s="60">
        <f>'Be'!G35</f>
        <v>0</v>
      </c>
      <c r="H54" s="61">
        <f>'Be'!H35</f>
        <v>0</v>
      </c>
      <c r="I54" s="60">
        <f>'Be'!I35</f>
        <v>0</v>
      </c>
      <c r="J54" s="62">
        <f>'Be'!J35</f>
        <v>0</v>
      </c>
      <c r="K54" s="63"/>
      <c r="L54" s="65">
        <f>'Be'!L35</f>
        <v>0</v>
      </c>
    </row>
    <row r="55" spans="1:12" ht="15">
      <c r="A55" s="105" t="s">
        <v>108</v>
      </c>
      <c r="B55" s="57">
        <f>'Be'!A36</f>
        <v>0</v>
      </c>
      <c r="C55" s="58">
        <f>'Be'!B36</f>
        <v>0</v>
      </c>
      <c r="D55" s="59">
        <f>'Be'!D36</f>
        <v>0</v>
      </c>
      <c r="E55" s="60">
        <f>'Be'!E36</f>
        <v>0</v>
      </c>
      <c r="F55" s="61">
        <f>'Be'!F36</f>
        <v>0</v>
      </c>
      <c r="G55" s="60">
        <f>'Be'!G36</f>
        <v>0</v>
      </c>
      <c r="H55" s="61">
        <f>'Be'!H36</f>
        <v>0</v>
      </c>
      <c r="I55" s="60">
        <f>'Be'!I36</f>
        <v>0</v>
      </c>
      <c r="J55" s="62">
        <f>'Be'!J36</f>
        <v>0</v>
      </c>
      <c r="K55" s="63"/>
      <c r="L55" s="65">
        <f>'Be'!L36</f>
        <v>0</v>
      </c>
    </row>
    <row r="56" spans="1:12" ht="15">
      <c r="A56" s="106" t="s">
        <v>109</v>
      </c>
      <c r="B56" s="57">
        <f>'Be'!A37</f>
        <v>0</v>
      </c>
      <c r="C56" s="58">
        <f>'Be'!B37</f>
        <v>0</v>
      </c>
      <c r="D56" s="59">
        <f>'Be'!D37</f>
        <v>0</v>
      </c>
      <c r="E56" s="60">
        <f>'Be'!E37</f>
        <v>0</v>
      </c>
      <c r="F56" s="61">
        <f>'Be'!F37</f>
        <v>0</v>
      </c>
      <c r="G56" s="60">
        <f>'Be'!G37</f>
        <v>0</v>
      </c>
      <c r="H56" s="61">
        <f>'Be'!H37</f>
        <v>0</v>
      </c>
      <c r="I56" s="60">
        <f>'Be'!I37</f>
        <v>0</v>
      </c>
      <c r="J56" s="62">
        <f>'Be'!J37</f>
        <v>0</v>
      </c>
      <c r="K56" s="63"/>
      <c r="L56" s="65">
        <f>'Be'!L37</f>
        <v>0</v>
      </c>
    </row>
    <row r="57" spans="1:12" ht="15">
      <c r="A57" s="105" t="s">
        <v>110</v>
      </c>
      <c r="B57" s="57">
        <f>'Be'!A38</f>
        <v>0</v>
      </c>
      <c r="C57" s="58">
        <f>'Be'!B38</f>
        <v>0</v>
      </c>
      <c r="D57" s="59">
        <f>'Be'!D38</f>
        <v>0</v>
      </c>
      <c r="E57" s="60">
        <f>'Be'!E38</f>
        <v>0</v>
      </c>
      <c r="F57" s="61">
        <f>'Be'!F38</f>
        <v>0</v>
      </c>
      <c r="G57" s="60">
        <f>'Be'!G38</f>
        <v>0</v>
      </c>
      <c r="H57" s="61">
        <f>'Be'!H38</f>
        <v>0</v>
      </c>
      <c r="I57" s="60">
        <f>'Be'!I38</f>
        <v>0</v>
      </c>
      <c r="J57" s="62">
        <f>'Be'!J38</f>
        <v>0</v>
      </c>
      <c r="K57" s="63"/>
      <c r="L57" s="65">
        <f>'Be'!L38</f>
        <v>0</v>
      </c>
    </row>
    <row r="58" spans="1:12" ht="15.75" thickBot="1">
      <c r="A58" s="106" t="s">
        <v>111</v>
      </c>
      <c r="B58" s="57">
        <f>'Be'!A39</f>
        <v>0</v>
      </c>
      <c r="C58" s="58">
        <f>'Be'!B39</f>
        <v>0</v>
      </c>
      <c r="D58" s="59">
        <f>'Be'!D39</f>
        <v>0</v>
      </c>
      <c r="E58" s="60">
        <f>'Be'!E39</f>
        <v>0</v>
      </c>
      <c r="F58" s="61">
        <f>'Be'!F39</f>
        <v>0</v>
      </c>
      <c r="G58" s="60">
        <f>'Be'!G39</f>
        <v>0</v>
      </c>
      <c r="H58" s="61">
        <f>'Be'!H39</f>
        <v>0</v>
      </c>
      <c r="I58" s="60">
        <f>'Be'!I39</f>
        <v>0</v>
      </c>
      <c r="J58" s="62">
        <f>'Be'!J39</f>
        <v>0</v>
      </c>
      <c r="K58" s="68"/>
      <c r="L58" s="65">
        <f>'Be'!L39</f>
        <v>0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Kártyás József</cp:lastModifiedBy>
  <cp:lastPrinted>2019-05-13T10:20:06Z</cp:lastPrinted>
  <dcterms:created xsi:type="dcterms:W3CDTF">2016-03-25T16:10:58Z</dcterms:created>
  <dcterms:modified xsi:type="dcterms:W3CDTF">2019-05-13T17:19:27Z</dcterms:modified>
  <cp:category/>
  <cp:version/>
  <cp:contentType/>
  <cp:contentStatus/>
</cp:coreProperties>
</file>